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1760" activeTab="1"/>
  </bookViews>
  <sheets>
    <sheet name="Seminar" sheetId="1" r:id="rId1"/>
    <sheet name="Hotel" sheetId="2" r:id="rId2"/>
  </sheets>
  <definedNames>
    <definedName name="type" localSheetId="1">Hotel!#REF!</definedName>
    <definedName name="_xlnm.Print_Area" localSheetId="0">Seminar!$A$1:$I$58</definedName>
  </definedNames>
  <calcPr calcId="101716"/>
</workbook>
</file>

<file path=xl/calcChain.xml><?xml version="1.0" encoding="utf-8"?>
<calcChain xmlns="http://schemas.openxmlformats.org/spreadsheetml/2006/main">
  <c r="E7" i="2"/>
  <c r="F7"/>
  <c r="F19"/>
  <c r="K19"/>
  <c r="F22"/>
  <c r="K20"/>
  <c r="J48" i="1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48"/>
  <c r="K21" i="2"/>
  <c r="K23"/>
  <c r="K48" i="1"/>
  <c r="L14" i="2"/>
  <c r="L15"/>
  <c r="E8"/>
  <c r="F8"/>
  <c r="E9"/>
  <c r="E10"/>
  <c r="F10"/>
  <c r="E11"/>
  <c r="E12"/>
  <c r="E13"/>
  <c r="E14"/>
  <c r="F14"/>
  <c r="E15"/>
  <c r="E16"/>
  <c r="E17"/>
  <c r="E18"/>
  <c r="F18"/>
  <c r="F12"/>
  <c r="F16"/>
  <c r="F11"/>
  <c r="F13"/>
  <c r="F15"/>
  <c r="F17"/>
  <c r="F9"/>
</calcChain>
</file>

<file path=xl/sharedStrings.xml><?xml version="1.0" encoding="utf-8"?>
<sst xmlns="http://schemas.openxmlformats.org/spreadsheetml/2006/main" count="76" uniqueCount="59">
  <si>
    <t>Name</t>
  </si>
  <si>
    <t>Surname</t>
  </si>
  <si>
    <t>Saturday</t>
  </si>
  <si>
    <t>Sunday</t>
  </si>
  <si>
    <t>yes</t>
  </si>
  <si>
    <t>Date:</t>
  </si>
  <si>
    <t xml:space="preserve">Signature: </t>
  </si>
  <si>
    <t>fee</t>
  </si>
  <si>
    <t>Entry form should be sent ONLY through your club. Individual entries will not be accepted</t>
  </si>
  <si>
    <t>Age</t>
  </si>
  <si>
    <t>Standard</t>
  </si>
  <si>
    <t>Send to: betkdseminars@gmail.com</t>
  </si>
  <si>
    <t>Registration</t>
  </si>
  <si>
    <t>Accommodation booking</t>
  </si>
  <si>
    <t>Single room</t>
  </si>
  <si>
    <t>Location</t>
  </si>
  <si>
    <t>Hotel Hermica</t>
  </si>
  <si>
    <t>Price/night</t>
  </si>
  <si>
    <t>Dojang</t>
  </si>
  <si>
    <t>Nights</t>
  </si>
  <si>
    <t>Price</t>
  </si>
  <si>
    <t>Booking</t>
  </si>
  <si>
    <t>Room type</t>
  </si>
  <si>
    <t>Double room</t>
  </si>
  <si>
    <t>Triple room</t>
  </si>
  <si>
    <t>Tatami (only 1 night per person)</t>
  </si>
  <si>
    <t>Check-in date</t>
  </si>
  <si>
    <t>Check-out date</t>
  </si>
  <si>
    <t>Black Eagle</t>
  </si>
  <si>
    <t>Person(s)</t>
  </si>
  <si>
    <t>Oleg &amp; Katya Soloveg - 6-7.04.2013</t>
  </si>
  <si>
    <t>ITF Finland</t>
  </si>
  <si>
    <t>no</t>
  </si>
  <si>
    <t>Early</t>
  </si>
  <si>
    <t>Deadline</t>
  </si>
  <si>
    <t>Rush</t>
  </si>
  <si>
    <t>Late</t>
  </si>
  <si>
    <t>ITF Finland member</t>
  </si>
  <si>
    <t>Non ITF Finland</t>
  </si>
  <si>
    <t>1 day</t>
  </si>
  <si>
    <t>2 days</t>
  </si>
  <si>
    <t>I, __________________________________ (instructor name), confirm that all my members have a proper insurance.</t>
  </si>
  <si>
    <t>I understand that nor Black Eagle Taekwon-Do nor their instructors can be held responsible for any injury that might result from the practice of a contact martial art.</t>
  </si>
  <si>
    <t>Total cost for hotel:</t>
  </si>
  <si>
    <t>Total cost for Dojang:</t>
  </si>
  <si>
    <t>Total cost for the seminar:</t>
  </si>
  <si>
    <t>Names</t>
  </si>
  <si>
    <t>ITF Finland Member</t>
  </si>
  <si>
    <t>Total Accomodation</t>
  </si>
  <si>
    <t>Total seminar:</t>
  </si>
  <si>
    <t>TOTAL TO BE PAID</t>
  </si>
  <si>
    <t>Check-in date
DD/MM/YYYY</t>
  </si>
  <si>
    <t>Check-out date
DD/MM/YYYY</t>
  </si>
  <si>
    <t>TO: BLACK EAGLE TAEKWON-DO:</t>
  </si>
  <si>
    <t>IBAN: FI03 1682 3500 0118 01</t>
  </si>
  <si>
    <t>SWIFT: NDEAFIHH</t>
  </si>
  <si>
    <t>EDITME</t>
  </si>
  <si>
    <t>DO NOT</t>
  </si>
  <si>
    <t>THIS FORM HAS 2 TABS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</si>
</sst>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\ &quot;€&quot;"/>
  </numFmts>
  <fonts count="28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6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1"/>
      <color indexed="60"/>
      <name val="Calibri"/>
      <family val="2"/>
    </font>
    <font>
      <b/>
      <sz val="12"/>
      <color indexed="9"/>
      <name val="Calibri"/>
      <family val="2"/>
    </font>
    <font>
      <sz val="10"/>
      <name val="Arial"/>
    </font>
    <font>
      <i/>
      <sz val="11"/>
      <color indexed="23"/>
      <name val="Calibri"/>
      <family val="2"/>
    </font>
    <font>
      <b/>
      <sz val="11"/>
      <color indexed="17"/>
      <name val="Calibri"/>
      <family val="2"/>
    </font>
    <font>
      <b/>
      <sz val="11"/>
      <name val="Calibri"/>
      <family val="2"/>
    </font>
    <font>
      <sz val="10"/>
      <color indexed="9"/>
      <name val="Arial"/>
    </font>
    <font>
      <b/>
      <sz val="16"/>
      <color indexed="9"/>
      <name val="Calibri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</font>
    <font>
      <sz val="16"/>
      <color indexed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">
    <xf numFmtId="0" fontId="0" fillId="0" borderId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10" fillId="11" borderId="6" applyNumberFormat="0" applyFont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14" borderId="9" applyNumberFormat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6" fillId="0" borderId="0" xfId="0" applyFont="1"/>
    <xf numFmtId="164" fontId="0" fillId="0" borderId="0" xfId="0" applyNumberFormat="1"/>
    <xf numFmtId="0" fontId="20" fillId="7" borderId="0" xfId="1"/>
    <xf numFmtId="0" fontId="7" fillId="9" borderId="0" xfId="3" applyFont="1"/>
    <xf numFmtId="0" fontId="8" fillId="3" borderId="0" xfId="6" applyFont="1" applyFill="1"/>
    <xf numFmtId="0" fontId="9" fillId="10" borderId="0" xfId="4" applyFont="1"/>
    <xf numFmtId="164" fontId="9" fillId="10" borderId="0" xfId="4" applyNumberFormat="1" applyFont="1"/>
    <xf numFmtId="0" fontId="2" fillId="7" borderId="0" xfId="1" applyFont="1"/>
    <xf numFmtId="0" fontId="4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8" fillId="4" borderId="0" xfId="6" applyFont="1" applyFill="1"/>
    <xf numFmtId="0" fontId="0" fillId="0" borderId="2" xfId="0" applyBorder="1"/>
    <xf numFmtId="14" fontId="0" fillId="0" borderId="0" xfId="0" applyNumberFormat="1"/>
    <xf numFmtId="0" fontId="5" fillId="0" borderId="0" xfId="0" applyFont="1"/>
    <xf numFmtId="165" fontId="0" fillId="0" borderId="0" xfId="0" applyNumberFormat="1"/>
    <xf numFmtId="0" fontId="12" fillId="13" borderId="0" xfId="7" applyFont="1"/>
    <xf numFmtId="0" fontId="8" fillId="12" borderId="0" xfId="6" applyFont="1"/>
    <xf numFmtId="0" fontId="0" fillId="2" borderId="1" xfId="0" applyNumberForma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20" fillId="8" borderId="1" xfId="2" applyBorder="1" applyAlignment="1">
      <alignment horizontal="center"/>
    </xf>
    <xf numFmtId="0" fontId="20" fillId="8" borderId="1" xfId="2" applyNumberFormat="1" applyBorder="1" applyAlignment="1">
      <alignment horizontal="center"/>
    </xf>
    <xf numFmtId="0" fontId="20" fillId="8" borderId="1" xfId="2" applyBorder="1" applyAlignment="1">
      <alignment horizontal="left"/>
    </xf>
    <xf numFmtId="0" fontId="0" fillId="11" borderId="1" xfId="5" applyFont="1" applyBorder="1" applyAlignment="1">
      <alignment horizontal="center"/>
    </xf>
    <xf numFmtId="0" fontId="0" fillId="11" borderId="1" xfId="5" applyNumberFormat="1" applyFont="1" applyBorder="1" applyAlignment="1">
      <alignment horizontal="center"/>
    </xf>
    <xf numFmtId="0" fontId="0" fillId="11" borderId="1" xfId="5" applyFont="1" applyBorder="1" applyAlignment="1">
      <alignment horizontal="left"/>
    </xf>
    <xf numFmtId="0" fontId="5" fillId="11" borderId="1" xfId="5" applyNumberFormat="1" applyFont="1" applyBorder="1" applyAlignment="1">
      <alignment horizontal="center"/>
    </xf>
    <xf numFmtId="0" fontId="5" fillId="11" borderId="1" xfId="5" applyFont="1" applyBorder="1" applyAlignment="1">
      <alignment horizontal="center"/>
    </xf>
    <xf numFmtId="0" fontId="5" fillId="11" borderId="1" xfId="5" applyFont="1" applyBorder="1" applyAlignment="1">
      <alignment horizontal="left"/>
    </xf>
    <xf numFmtId="0" fontId="24" fillId="0" borderId="1" xfId="8" applyBorder="1" applyAlignment="1">
      <alignment horizontal="center"/>
    </xf>
    <xf numFmtId="0" fontId="24" fillId="0" borderId="1" xfId="8" applyNumberFormat="1" applyBorder="1" applyAlignment="1">
      <alignment horizontal="center"/>
    </xf>
    <xf numFmtId="0" fontId="24" fillId="0" borderId="1" xfId="8" applyBorder="1"/>
    <xf numFmtId="0" fontId="13" fillId="12" borderId="0" xfId="6" applyFont="1" applyAlignment="1">
      <alignment horizontal="center"/>
    </xf>
    <xf numFmtId="0" fontId="3" fillId="0" borderId="2" xfId="0" applyFont="1" applyBorder="1"/>
    <xf numFmtId="0" fontId="25" fillId="0" borderId="7" xfId="9" applyAlignment="1">
      <alignment horizontal="left"/>
    </xf>
    <xf numFmtId="165" fontId="20" fillId="8" borderId="3" xfId="2" applyNumberFormat="1" applyBorder="1" applyAlignment="1">
      <alignment horizontal="right"/>
    </xf>
    <xf numFmtId="165" fontId="0" fillId="11" borderId="3" xfId="5" applyNumberFormat="1" applyFont="1" applyBorder="1" applyAlignment="1">
      <alignment horizontal="right"/>
    </xf>
    <xf numFmtId="165" fontId="0" fillId="2" borderId="3" xfId="0" applyNumberFormat="1" applyFill="1" applyBorder="1" applyAlignment="1">
      <alignment horizontal="right"/>
    </xf>
    <xf numFmtId="165" fontId="5" fillId="11" borderId="3" xfId="5" applyNumberFormat="1" applyFont="1" applyBorder="1" applyAlignment="1">
      <alignment horizontal="right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5" fontId="9" fillId="10" borderId="0" xfId="4" applyNumberFormat="1" applyFont="1"/>
    <xf numFmtId="165" fontId="20" fillId="7" borderId="0" xfId="1" applyNumberFormat="1"/>
    <xf numFmtId="165" fontId="26" fillId="0" borderId="8" xfId="10" applyNumberFormat="1" applyAlignment="1">
      <alignment horizontal="right"/>
    </xf>
    <xf numFmtId="165" fontId="3" fillId="0" borderId="1" xfId="0" applyNumberFormat="1" applyFont="1" applyBorder="1"/>
    <xf numFmtId="1" fontId="26" fillId="0" borderId="4" xfId="1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9" fillId="6" borderId="0" xfId="0" applyFont="1" applyFill="1"/>
    <xf numFmtId="164" fontId="9" fillId="0" borderId="0" xfId="4" applyNumberFormat="1" applyFont="1" applyFill="1"/>
    <xf numFmtId="0" fontId="15" fillId="6" borderId="0" xfId="0" applyFont="1" applyFill="1"/>
    <xf numFmtId="165" fontId="16" fillId="6" borderId="0" xfId="0" applyNumberFormat="1" applyFont="1" applyFill="1"/>
    <xf numFmtId="165" fontId="9" fillId="6" borderId="0" xfId="0" applyNumberFormat="1" applyFont="1" applyFill="1"/>
    <xf numFmtId="0" fontId="7" fillId="9" borderId="0" xfId="3" applyFont="1" applyAlignment="1">
      <alignment wrapText="1"/>
    </xf>
    <xf numFmtId="0" fontId="9" fillId="6" borderId="0" xfId="0" applyFont="1" applyFill="1" applyAlignment="1">
      <alignment horizontal="left"/>
    </xf>
    <xf numFmtId="0" fontId="27" fillId="0" borderId="0" xfId="11" applyFill="1" applyBorder="1"/>
    <xf numFmtId="0" fontId="0" fillId="0" borderId="0" xfId="0" applyFill="1" applyBorder="1"/>
    <xf numFmtId="1" fontId="27" fillId="0" borderId="0" xfId="11" applyNumberFormat="1" applyFill="1" applyBorder="1"/>
    <xf numFmtId="165" fontId="15" fillId="6" borderId="8" xfId="10" applyNumberFormat="1" applyFont="1" applyFill="1"/>
    <xf numFmtId="0" fontId="9" fillId="0" borderId="0" xfId="4" applyFont="1" applyFill="1"/>
    <xf numFmtId="0" fontId="11" fillId="0" borderId="1" xfId="8" applyFont="1" applyBorder="1" applyAlignment="1">
      <alignment horizontal="center"/>
    </xf>
    <xf numFmtId="0" fontId="1" fillId="8" borderId="1" xfId="2" applyFont="1" applyBorder="1" applyAlignment="1">
      <alignment horizontal="center"/>
    </xf>
    <xf numFmtId="0" fontId="1" fillId="8" borderId="1" xfId="2" applyFont="1" applyBorder="1" applyAlignment="1">
      <alignment horizontal="left"/>
    </xf>
    <xf numFmtId="0" fontId="14" fillId="0" borderId="0" xfId="0" applyFont="1"/>
    <xf numFmtId="0" fontId="18" fillId="0" borderId="0" xfId="0" applyFont="1"/>
    <xf numFmtId="165" fontId="24" fillId="0" borderId="5" xfId="8" applyNumberFormat="1" applyBorder="1" applyAlignment="1">
      <alignment horizontal="right"/>
    </xf>
    <xf numFmtId="0" fontId="13" fillId="12" borderId="0" xfId="6" applyFont="1" applyBorder="1" applyAlignment="1">
      <alignment horizontal="center"/>
    </xf>
    <xf numFmtId="0" fontId="19" fillId="0" borderId="0" xfId="0" applyFont="1" applyAlignment="1">
      <alignment horizontal="left"/>
    </xf>
    <xf numFmtId="0" fontId="25" fillId="0" borderId="7" xfId="9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5" applyFont="1" applyFill="1" applyBorder="1"/>
    <xf numFmtId="0" fontId="17" fillId="0" borderId="0" xfId="5" applyFont="1" applyFill="1" applyBorder="1"/>
  </cellXfs>
  <cellStyles count="12">
    <cellStyle name="20 % - Accent1" xfId="1" builtinId="30"/>
    <cellStyle name="20 % - Accent5" xfId="2" builtinId="46"/>
    <cellStyle name="40 % - Accent1" xfId="3" builtinId="31"/>
    <cellStyle name="Accent2" xfId="4" builtinId="33"/>
    <cellStyle name="Commentaire" xfId="5" builtinId="10"/>
    <cellStyle name="Neutre" xfId="6" builtinId="28"/>
    <cellStyle name="Normal" xfId="0" builtinId="0"/>
    <cellStyle name="Satisfaisant" xfId="7" builtinId="26"/>
    <cellStyle name="Texte explicatif" xfId="8" builtinId="53"/>
    <cellStyle name="Titre 1" xfId="9" builtinId="16"/>
    <cellStyle name="Total" xfId="10" builtinId="25"/>
    <cellStyle name="Vérification" xfId="11" builtinId="2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8"/>
  <sheetViews>
    <sheetView zoomScaleNormal="100" workbookViewId="0">
      <pane ySplit="5" topLeftCell="A6" activePane="bottomLeft" state="frozen"/>
      <selection pane="bottomLeft" activeCell="H2" sqref="H2"/>
    </sheetView>
  </sheetViews>
  <sheetFormatPr baseColWidth="10" defaultColWidth="9.140625" defaultRowHeight="12.75"/>
  <cols>
    <col min="1" max="1" width="2.85546875" bestFit="1" customWidth="1"/>
    <col min="2" max="2" width="18.7109375" customWidth="1"/>
    <col min="3" max="3" width="21.140625" customWidth="1"/>
    <col min="4" max="4" width="4.42578125" bestFit="1" customWidth="1"/>
    <col min="5" max="5" width="9.5703125" bestFit="1" customWidth="1"/>
    <col min="6" max="6" width="2.42578125" customWidth="1"/>
    <col min="7" max="7" width="25.42578125" customWidth="1"/>
    <col min="8" max="8" width="11.85546875" bestFit="1" customWidth="1"/>
    <col min="9" max="9" width="20.5703125" bestFit="1" customWidth="1"/>
    <col min="10" max="10" width="21.140625" bestFit="1" customWidth="1"/>
    <col min="11" max="11" width="33.5703125" bestFit="1" customWidth="1"/>
    <col min="12" max="12" width="9.85546875" bestFit="1" customWidth="1"/>
    <col min="14" max="14" width="10.140625" bestFit="1" customWidth="1"/>
  </cols>
  <sheetData>
    <row r="1" spans="1:18" ht="21" thickBot="1">
      <c r="A1" s="76" t="s">
        <v>30</v>
      </c>
      <c r="B1" s="76"/>
      <c r="C1" s="76"/>
      <c r="D1" s="76"/>
      <c r="E1" s="76"/>
      <c r="F1" s="76"/>
      <c r="H1" s="12"/>
    </row>
    <row r="2" spans="1:18" ht="13.5" thickTop="1"/>
    <row r="3" spans="1:18" ht="20.25">
      <c r="A3" s="2"/>
      <c r="G3" s="75" t="s">
        <v>58</v>
      </c>
    </row>
    <row r="5" spans="1:18" ht="15">
      <c r="B5" s="39" t="s">
        <v>0</v>
      </c>
      <c r="C5" s="39" t="s">
        <v>1</v>
      </c>
      <c r="D5" s="39" t="s">
        <v>9</v>
      </c>
      <c r="E5" s="39" t="s">
        <v>2</v>
      </c>
      <c r="F5" s="39" t="s">
        <v>3</v>
      </c>
      <c r="G5" s="39" t="s">
        <v>47</v>
      </c>
      <c r="H5" s="39" t="s">
        <v>12</v>
      </c>
      <c r="I5" s="74" t="s">
        <v>7</v>
      </c>
    </row>
    <row r="6" spans="1:18" ht="15">
      <c r="A6" s="1"/>
      <c r="B6" s="68" t="s">
        <v>57</v>
      </c>
      <c r="C6" s="68" t="s">
        <v>56</v>
      </c>
      <c r="D6" s="37">
        <v>17</v>
      </c>
      <c r="E6" s="36" t="s">
        <v>4</v>
      </c>
      <c r="F6" s="36" t="s">
        <v>4</v>
      </c>
      <c r="G6" s="36" t="s">
        <v>4</v>
      </c>
      <c r="H6" s="38" t="s">
        <v>10</v>
      </c>
      <c r="I6" s="73">
        <v>65</v>
      </c>
    </row>
    <row r="7" spans="1:18" ht="15">
      <c r="A7" s="1">
        <v>1</v>
      </c>
      <c r="B7" s="69"/>
      <c r="C7" s="69"/>
      <c r="D7" s="28"/>
      <c r="E7" s="69"/>
      <c r="F7" s="27"/>
      <c r="G7" s="69"/>
      <c r="H7" s="70"/>
      <c r="I7" s="42" t="str">
        <f t="shared" ref="I7:I46" si="0">IF(AND(OR(E7="",E7="no"),OR(F7="",F7="no")),"",IF(G7="yes",VLOOKUP(H7,M$11:R$14,IF(AND(E7="yes",F7="yes"),4,3),),VLOOKUP(H7,M$11:R$14,IF(AND(E7="yes",F7="yes"),6,5),)))</f>
        <v/>
      </c>
    </row>
    <row r="8" spans="1:18" ht="15">
      <c r="A8" s="1">
        <v>2</v>
      </c>
      <c r="B8" s="27"/>
      <c r="C8" s="27"/>
      <c r="D8" s="28"/>
      <c r="E8" s="27"/>
      <c r="F8" s="27"/>
      <c r="G8" s="27"/>
      <c r="H8" s="29"/>
      <c r="I8" s="42" t="str">
        <f t="shared" si="0"/>
        <v/>
      </c>
    </row>
    <row r="9" spans="1:18" ht="15">
      <c r="A9" s="1">
        <v>3</v>
      </c>
      <c r="B9" s="27"/>
      <c r="C9" s="27"/>
      <c r="D9" s="28"/>
      <c r="E9" s="27"/>
      <c r="F9" s="27"/>
      <c r="G9" s="27"/>
      <c r="H9" s="29"/>
      <c r="I9" s="42" t="str">
        <f t="shared" si="0"/>
        <v/>
      </c>
      <c r="O9" s="22" t="s">
        <v>31</v>
      </c>
      <c r="P9" s="22"/>
      <c r="Q9" s="23" t="s">
        <v>38</v>
      </c>
      <c r="R9" s="23"/>
    </row>
    <row r="10" spans="1:18" ht="15">
      <c r="A10" s="1">
        <v>4</v>
      </c>
      <c r="B10" s="27"/>
      <c r="C10" s="27"/>
      <c r="D10" s="28"/>
      <c r="E10" s="27"/>
      <c r="F10" s="27"/>
      <c r="G10" s="27"/>
      <c r="H10" s="29"/>
      <c r="I10" s="42" t="str">
        <f t="shared" si="0"/>
        <v/>
      </c>
      <c r="K10" s="2"/>
      <c r="L10" s="2"/>
      <c r="M10" s="2" t="s">
        <v>20</v>
      </c>
      <c r="N10" s="2" t="s">
        <v>34</v>
      </c>
      <c r="O10" s="2" t="s">
        <v>39</v>
      </c>
      <c r="P10" s="2" t="s">
        <v>40</v>
      </c>
      <c r="Q10" s="2" t="s">
        <v>39</v>
      </c>
      <c r="R10" s="2" t="s">
        <v>40</v>
      </c>
    </row>
    <row r="11" spans="1:18" ht="15">
      <c r="A11" s="1">
        <v>5</v>
      </c>
      <c r="B11" s="27"/>
      <c r="C11" s="27"/>
      <c r="D11" s="28"/>
      <c r="E11" s="27"/>
      <c r="F11" s="27"/>
      <c r="G11" s="27"/>
      <c r="H11" s="29"/>
      <c r="I11" s="42" t="str">
        <f t="shared" si="0"/>
        <v/>
      </c>
      <c r="L11" s="19"/>
      <c r="M11" t="s">
        <v>33</v>
      </c>
      <c r="N11" s="19">
        <v>41264</v>
      </c>
      <c r="O11" s="21">
        <v>35</v>
      </c>
      <c r="P11" s="21">
        <v>55</v>
      </c>
      <c r="Q11" s="21">
        <v>40</v>
      </c>
      <c r="R11" s="21">
        <v>65</v>
      </c>
    </row>
    <row r="12" spans="1:18" ht="15">
      <c r="A12" s="1">
        <v>6</v>
      </c>
      <c r="B12" s="27"/>
      <c r="C12" s="27"/>
      <c r="D12" s="28"/>
      <c r="E12" s="27"/>
      <c r="F12" s="27"/>
      <c r="G12" s="27"/>
      <c r="H12" s="29"/>
      <c r="I12" s="42" t="str">
        <f t="shared" si="0"/>
        <v/>
      </c>
      <c r="L12" s="19"/>
      <c r="M12" t="s">
        <v>10</v>
      </c>
      <c r="N12" s="19">
        <v>41299</v>
      </c>
      <c r="O12" s="21">
        <v>40</v>
      </c>
      <c r="P12" s="21">
        <v>65</v>
      </c>
      <c r="Q12" s="21">
        <v>45</v>
      </c>
      <c r="R12" s="21">
        <v>75</v>
      </c>
    </row>
    <row r="13" spans="1:18" ht="15">
      <c r="A13" s="1">
        <v>7</v>
      </c>
      <c r="B13" s="27"/>
      <c r="C13" s="27"/>
      <c r="D13" s="28"/>
      <c r="E13" s="27"/>
      <c r="F13" s="27"/>
      <c r="G13" s="27"/>
      <c r="H13" s="29"/>
      <c r="I13" s="42" t="str">
        <f t="shared" si="0"/>
        <v/>
      </c>
      <c r="L13" s="19"/>
      <c r="M13" t="s">
        <v>35</v>
      </c>
      <c r="N13" s="19">
        <v>41327</v>
      </c>
      <c r="O13" s="21">
        <v>45</v>
      </c>
      <c r="P13" s="21">
        <v>75</v>
      </c>
      <c r="Q13" s="21">
        <v>50</v>
      </c>
      <c r="R13" s="21">
        <v>85</v>
      </c>
    </row>
    <row r="14" spans="1:18" ht="15">
      <c r="A14" s="1">
        <v>8</v>
      </c>
      <c r="B14" s="27"/>
      <c r="C14" s="27"/>
      <c r="D14" s="28"/>
      <c r="E14" s="27"/>
      <c r="F14" s="27"/>
      <c r="G14" s="27"/>
      <c r="H14" s="29"/>
      <c r="I14" s="42" t="str">
        <f t="shared" si="0"/>
        <v/>
      </c>
      <c r="L14" s="19"/>
      <c r="M14" t="s">
        <v>36</v>
      </c>
      <c r="N14" s="19">
        <v>41367</v>
      </c>
      <c r="O14" s="21">
        <v>55</v>
      </c>
      <c r="P14" s="21">
        <v>85</v>
      </c>
      <c r="Q14" s="21">
        <v>60</v>
      </c>
      <c r="R14" s="21">
        <v>95</v>
      </c>
    </row>
    <row r="15" spans="1:18" ht="15">
      <c r="A15" s="1">
        <v>9</v>
      </c>
      <c r="B15" s="27"/>
      <c r="C15" s="27"/>
      <c r="D15" s="28"/>
      <c r="E15" s="27"/>
      <c r="F15" s="27"/>
      <c r="G15" s="27"/>
      <c r="H15" s="29"/>
      <c r="I15" s="42" t="str">
        <f t="shared" si="0"/>
        <v/>
      </c>
    </row>
    <row r="16" spans="1:18" ht="15">
      <c r="A16" s="1">
        <v>10</v>
      </c>
      <c r="B16" s="27"/>
      <c r="C16" s="27"/>
      <c r="D16" s="28"/>
      <c r="E16" s="27"/>
      <c r="F16" s="27"/>
      <c r="G16" s="27"/>
      <c r="H16" s="29"/>
      <c r="I16" s="42" t="str">
        <f t="shared" si="0"/>
        <v/>
      </c>
      <c r="M16" s="71"/>
      <c r="N16" s="71"/>
      <c r="O16" s="71"/>
    </row>
    <row r="17" spans="1:15">
      <c r="A17" s="1">
        <v>11</v>
      </c>
      <c r="B17" s="30"/>
      <c r="C17" s="30"/>
      <c r="D17" s="31"/>
      <c r="E17" s="30"/>
      <c r="F17" s="30"/>
      <c r="G17" s="30"/>
      <c r="H17" s="32"/>
      <c r="I17" s="43" t="str">
        <f t="shared" si="0"/>
        <v/>
      </c>
      <c r="K17" s="2"/>
      <c r="M17" s="72" t="s">
        <v>37</v>
      </c>
      <c r="N17" s="71"/>
      <c r="O17" s="71"/>
    </row>
    <row r="18" spans="1:15">
      <c r="A18" s="1">
        <v>12</v>
      </c>
      <c r="B18" s="30"/>
      <c r="C18" s="30"/>
      <c r="D18" s="31"/>
      <c r="E18" s="30"/>
      <c r="F18" s="30"/>
      <c r="G18" s="30"/>
      <c r="H18" s="32"/>
      <c r="I18" s="43" t="str">
        <f t="shared" si="0"/>
        <v/>
      </c>
      <c r="K18" s="20"/>
      <c r="M18" s="71" t="s">
        <v>4</v>
      </c>
      <c r="N18" s="71"/>
      <c r="O18" s="71"/>
    </row>
    <row r="19" spans="1:15">
      <c r="A19" s="1">
        <v>13</v>
      </c>
      <c r="B19" s="30"/>
      <c r="C19" s="30"/>
      <c r="D19" s="31"/>
      <c r="E19" s="30"/>
      <c r="F19" s="30"/>
      <c r="G19" s="30"/>
      <c r="H19" s="32"/>
      <c r="I19" s="43" t="str">
        <f t="shared" si="0"/>
        <v/>
      </c>
      <c r="K19" s="20"/>
      <c r="M19" s="71" t="s">
        <v>32</v>
      </c>
      <c r="N19" s="71"/>
      <c r="O19" s="71"/>
    </row>
    <row r="20" spans="1:15">
      <c r="A20" s="1">
        <v>14</v>
      </c>
      <c r="B20" s="30"/>
      <c r="C20" s="30"/>
      <c r="D20" s="31"/>
      <c r="E20" s="30"/>
      <c r="F20" s="30"/>
      <c r="G20" s="30"/>
      <c r="H20" s="32"/>
      <c r="I20" s="43" t="str">
        <f t="shared" si="0"/>
        <v/>
      </c>
      <c r="M20" s="71"/>
      <c r="N20" s="71"/>
      <c r="O20" s="71"/>
    </row>
    <row r="21" spans="1:15">
      <c r="A21" s="1">
        <v>15</v>
      </c>
      <c r="B21" s="30"/>
      <c r="C21" s="30"/>
      <c r="D21" s="31"/>
      <c r="E21" s="30"/>
      <c r="F21" s="30"/>
      <c r="G21" s="30"/>
      <c r="H21" s="32"/>
      <c r="I21" s="43" t="str">
        <f t="shared" si="0"/>
        <v/>
      </c>
      <c r="K21" s="2"/>
    </row>
    <row r="22" spans="1:15">
      <c r="A22" s="1">
        <v>16</v>
      </c>
      <c r="B22" s="30"/>
      <c r="C22" s="30"/>
      <c r="D22" s="31"/>
      <c r="E22" s="30"/>
      <c r="F22" s="30"/>
      <c r="G22" s="30"/>
      <c r="H22" s="32"/>
      <c r="I22" s="43" t="str">
        <f t="shared" si="0"/>
        <v/>
      </c>
      <c r="K22" s="20"/>
      <c r="L22" s="20"/>
    </row>
    <row r="23" spans="1:15">
      <c r="A23" s="1">
        <v>17</v>
      </c>
      <c r="B23" s="30"/>
      <c r="C23" s="30"/>
      <c r="D23" s="31"/>
      <c r="E23" s="30"/>
      <c r="F23" s="30"/>
      <c r="G23" s="30"/>
      <c r="H23" s="32"/>
      <c r="I23" s="43" t="str">
        <f t="shared" si="0"/>
        <v/>
      </c>
      <c r="K23" s="20"/>
      <c r="L23" s="20"/>
    </row>
    <row r="24" spans="1:15">
      <c r="A24" s="1">
        <v>18</v>
      </c>
      <c r="B24" s="30"/>
      <c r="C24" s="30"/>
      <c r="D24" s="31"/>
      <c r="E24" s="30"/>
      <c r="F24" s="30"/>
      <c r="G24" s="30"/>
      <c r="H24" s="32"/>
      <c r="I24" s="43" t="str">
        <f t="shared" si="0"/>
        <v/>
      </c>
    </row>
    <row r="25" spans="1:15">
      <c r="A25" s="1">
        <v>19</v>
      </c>
      <c r="B25" s="30"/>
      <c r="C25" s="30"/>
      <c r="D25" s="31"/>
      <c r="E25" s="30"/>
      <c r="F25" s="30"/>
      <c r="G25" s="30"/>
      <c r="H25" s="32"/>
      <c r="I25" s="43" t="str">
        <f t="shared" si="0"/>
        <v/>
      </c>
    </row>
    <row r="26" spans="1:15">
      <c r="A26" s="1">
        <v>20</v>
      </c>
      <c r="B26" s="30"/>
      <c r="C26" s="30"/>
      <c r="D26" s="31"/>
      <c r="E26" s="30"/>
      <c r="F26" s="30"/>
      <c r="G26" s="30"/>
      <c r="H26" s="32"/>
      <c r="I26" s="43" t="str">
        <f t="shared" si="0"/>
        <v/>
      </c>
    </row>
    <row r="27" spans="1:15">
      <c r="A27" s="1">
        <v>21</v>
      </c>
      <c r="B27" s="3"/>
      <c r="C27" s="3"/>
      <c r="D27" s="24"/>
      <c r="E27" s="3"/>
      <c r="F27" s="3"/>
      <c r="G27" s="3"/>
      <c r="H27" s="26"/>
      <c r="I27" s="44" t="str">
        <f t="shared" si="0"/>
        <v/>
      </c>
    </row>
    <row r="28" spans="1:15">
      <c r="A28" s="1">
        <v>22</v>
      </c>
      <c r="B28" s="3"/>
      <c r="C28" s="3"/>
      <c r="D28" s="24"/>
      <c r="E28" s="3"/>
      <c r="F28" s="3"/>
      <c r="G28" s="3"/>
      <c r="H28" s="26"/>
      <c r="I28" s="44" t="str">
        <f t="shared" si="0"/>
        <v/>
      </c>
    </row>
    <row r="29" spans="1:15">
      <c r="A29" s="1">
        <v>23</v>
      </c>
      <c r="B29" s="3"/>
      <c r="C29" s="3"/>
      <c r="D29" s="24"/>
      <c r="E29" s="3"/>
      <c r="F29" s="3"/>
      <c r="G29" s="3"/>
      <c r="H29" s="26"/>
      <c r="I29" s="44" t="str">
        <f t="shared" si="0"/>
        <v/>
      </c>
    </row>
    <row r="30" spans="1:15">
      <c r="A30" s="1">
        <v>24</v>
      </c>
      <c r="B30" s="3"/>
      <c r="C30" s="3"/>
      <c r="D30" s="24"/>
      <c r="E30" s="3"/>
      <c r="F30" s="3"/>
      <c r="G30" s="3"/>
      <c r="H30" s="26"/>
      <c r="I30" s="44" t="str">
        <f t="shared" si="0"/>
        <v/>
      </c>
    </row>
    <row r="31" spans="1:15">
      <c r="A31" s="1">
        <v>25</v>
      </c>
      <c r="B31" s="3"/>
      <c r="C31" s="3"/>
      <c r="D31" s="24"/>
      <c r="E31" s="3"/>
      <c r="F31" s="3"/>
      <c r="G31" s="3"/>
      <c r="H31" s="26"/>
      <c r="I31" s="44" t="str">
        <f t="shared" si="0"/>
        <v/>
      </c>
    </row>
    <row r="32" spans="1:15">
      <c r="A32" s="1">
        <v>26</v>
      </c>
      <c r="B32" s="3"/>
      <c r="C32" s="3"/>
      <c r="D32" s="25"/>
      <c r="E32" s="3"/>
      <c r="F32" s="3"/>
      <c r="G32" s="3"/>
      <c r="H32" s="26"/>
      <c r="I32" s="44" t="str">
        <f t="shared" si="0"/>
        <v/>
      </c>
    </row>
    <row r="33" spans="1:11">
      <c r="A33" s="1">
        <v>27</v>
      </c>
      <c r="B33" s="3"/>
      <c r="C33" s="3"/>
      <c r="D33" s="25"/>
      <c r="E33" s="3"/>
      <c r="F33" s="3"/>
      <c r="G33" s="3"/>
      <c r="H33" s="26"/>
      <c r="I33" s="44" t="str">
        <f t="shared" si="0"/>
        <v/>
      </c>
    </row>
    <row r="34" spans="1:11">
      <c r="A34" s="1">
        <v>28</v>
      </c>
      <c r="B34" s="3"/>
      <c r="C34" s="3"/>
      <c r="D34" s="25"/>
      <c r="E34" s="3"/>
      <c r="F34" s="3"/>
      <c r="G34" s="3"/>
      <c r="H34" s="26"/>
      <c r="I34" s="44" t="str">
        <f t="shared" si="0"/>
        <v/>
      </c>
    </row>
    <row r="35" spans="1:11">
      <c r="A35" s="1">
        <v>29</v>
      </c>
      <c r="B35" s="3"/>
      <c r="C35" s="3"/>
      <c r="D35" s="25"/>
      <c r="E35" s="3"/>
      <c r="F35" s="3"/>
      <c r="G35" s="3"/>
      <c r="H35" s="26"/>
      <c r="I35" s="44" t="str">
        <f t="shared" si="0"/>
        <v/>
      </c>
    </row>
    <row r="36" spans="1:11">
      <c r="A36" s="1">
        <v>30</v>
      </c>
      <c r="B36" s="3"/>
      <c r="C36" s="3"/>
      <c r="D36" s="25"/>
      <c r="E36" s="3"/>
      <c r="F36" s="3"/>
      <c r="G36" s="3"/>
      <c r="H36" s="26"/>
      <c r="I36" s="44" t="str">
        <f t="shared" si="0"/>
        <v/>
      </c>
    </row>
    <row r="37" spans="1:11">
      <c r="A37" s="1">
        <v>31</v>
      </c>
      <c r="B37" s="34"/>
      <c r="C37" s="34"/>
      <c r="D37" s="33"/>
      <c r="E37" s="34"/>
      <c r="F37" s="34"/>
      <c r="G37" s="34"/>
      <c r="H37" s="32"/>
      <c r="I37" s="43" t="str">
        <f t="shared" si="0"/>
        <v/>
      </c>
    </row>
    <row r="38" spans="1:11">
      <c r="A38" s="1">
        <v>32</v>
      </c>
      <c r="B38" s="30"/>
      <c r="C38" s="30"/>
      <c r="D38" s="33"/>
      <c r="E38" s="30"/>
      <c r="F38" s="30"/>
      <c r="G38" s="30"/>
      <c r="H38" s="32"/>
      <c r="I38" s="43" t="str">
        <f t="shared" si="0"/>
        <v/>
      </c>
    </row>
    <row r="39" spans="1:11">
      <c r="A39" s="1">
        <v>33</v>
      </c>
      <c r="B39" s="30"/>
      <c r="C39" s="30"/>
      <c r="D39" s="33"/>
      <c r="E39" s="30"/>
      <c r="F39" s="30"/>
      <c r="G39" s="30"/>
      <c r="H39" s="32"/>
      <c r="I39" s="43" t="str">
        <f t="shared" si="0"/>
        <v/>
      </c>
    </row>
    <row r="40" spans="1:11">
      <c r="A40" s="1">
        <v>34</v>
      </c>
      <c r="B40" s="30"/>
      <c r="C40" s="30"/>
      <c r="D40" s="33"/>
      <c r="E40" s="30"/>
      <c r="F40" s="30"/>
      <c r="G40" s="30"/>
      <c r="H40" s="32"/>
      <c r="I40" s="43" t="str">
        <f t="shared" si="0"/>
        <v/>
      </c>
    </row>
    <row r="41" spans="1:11">
      <c r="A41" s="1">
        <v>35</v>
      </c>
      <c r="B41" s="30"/>
      <c r="C41" s="30"/>
      <c r="D41" s="33"/>
      <c r="E41" s="30"/>
      <c r="F41" s="30"/>
      <c r="G41" s="30"/>
      <c r="H41" s="32"/>
      <c r="I41" s="43" t="str">
        <f t="shared" si="0"/>
        <v/>
      </c>
    </row>
    <row r="42" spans="1:11">
      <c r="A42" s="1">
        <v>36</v>
      </c>
      <c r="B42" s="30"/>
      <c r="C42" s="30"/>
      <c r="D42" s="33"/>
      <c r="E42" s="30"/>
      <c r="F42" s="30"/>
      <c r="G42" s="30"/>
      <c r="H42" s="32"/>
      <c r="I42" s="43" t="str">
        <f t="shared" si="0"/>
        <v/>
      </c>
    </row>
    <row r="43" spans="1:11">
      <c r="A43" s="1">
        <v>37</v>
      </c>
      <c r="B43" s="34"/>
      <c r="C43" s="34"/>
      <c r="D43" s="33"/>
      <c r="E43" s="30"/>
      <c r="F43" s="30"/>
      <c r="G43" s="30"/>
      <c r="H43" s="35"/>
      <c r="I43" s="45" t="str">
        <f t="shared" si="0"/>
        <v/>
      </c>
    </row>
    <row r="44" spans="1:11">
      <c r="A44" s="1">
        <v>38</v>
      </c>
      <c r="B44" s="30"/>
      <c r="C44" s="30"/>
      <c r="D44" s="33"/>
      <c r="E44" s="30"/>
      <c r="F44" s="30"/>
      <c r="G44" s="30"/>
      <c r="H44" s="32"/>
      <c r="I44" s="43" t="str">
        <f t="shared" si="0"/>
        <v/>
      </c>
    </row>
    <row r="45" spans="1:11">
      <c r="A45" s="1">
        <v>39</v>
      </c>
      <c r="B45" s="30"/>
      <c r="C45" s="30"/>
      <c r="D45" s="33"/>
      <c r="E45" s="30"/>
      <c r="F45" s="30"/>
      <c r="G45" s="30"/>
      <c r="H45" s="32"/>
      <c r="I45" s="43" t="str">
        <f t="shared" si="0"/>
        <v/>
      </c>
    </row>
    <row r="46" spans="1:11">
      <c r="A46" s="1">
        <v>40</v>
      </c>
      <c r="B46" s="30"/>
      <c r="C46" s="30"/>
      <c r="D46" s="33"/>
      <c r="E46" s="30"/>
      <c r="F46" s="30"/>
      <c r="G46" s="30"/>
      <c r="H46" s="32"/>
      <c r="I46" s="43" t="str">
        <f t="shared" si="0"/>
        <v/>
      </c>
    </row>
    <row r="47" spans="1:11" ht="21">
      <c r="I47" s="10" t="s">
        <v>49</v>
      </c>
      <c r="J47" s="56" t="s">
        <v>48</v>
      </c>
      <c r="K47" s="58" t="s">
        <v>50</v>
      </c>
    </row>
    <row r="48" spans="1:11" ht="18">
      <c r="G48" s="57"/>
      <c r="H48" s="57"/>
      <c r="I48" s="50">
        <f>SUM(I7:I46)</f>
        <v>0</v>
      </c>
      <c r="J48" s="60">
        <f ca="1">SUM(Hotel!K19:K20)</f>
        <v>0</v>
      </c>
      <c r="K48" s="59">
        <f>SUM(I48:J48)</f>
        <v>0</v>
      </c>
    </row>
    <row r="49" spans="2:11" ht="15.75">
      <c r="K49" s="62" t="s">
        <v>53</v>
      </c>
    </row>
    <row r="50" spans="2:11" ht="15.75">
      <c r="B50" s="4" t="s">
        <v>8</v>
      </c>
      <c r="K50" s="62" t="s">
        <v>54</v>
      </c>
    </row>
    <row r="51" spans="2:11" ht="15.75">
      <c r="B51" s="4" t="s">
        <v>11</v>
      </c>
      <c r="K51" s="62" t="s">
        <v>55</v>
      </c>
    </row>
    <row r="53" spans="2:11">
      <c r="B53" s="20" t="s">
        <v>41</v>
      </c>
    </row>
    <row r="54" spans="2:11">
      <c r="B54" s="20"/>
    </row>
    <row r="55" spans="2:11" ht="23.65" customHeight="1">
      <c r="B55" s="77" t="s">
        <v>42</v>
      </c>
      <c r="C55" s="78"/>
      <c r="D55" s="78"/>
      <c r="E55" s="78"/>
      <c r="F55" s="78"/>
      <c r="G55" s="78"/>
      <c r="H55" s="78"/>
      <c r="I55" s="78"/>
    </row>
    <row r="58" spans="2:11">
      <c r="B58" s="40" t="s">
        <v>5</v>
      </c>
      <c r="C58" s="18"/>
      <c r="E58" s="40" t="s">
        <v>6</v>
      </c>
      <c r="F58" s="18"/>
      <c r="G58" s="18"/>
      <c r="H58" s="18"/>
    </row>
  </sheetData>
  <mergeCells count="2">
    <mergeCell ref="A1:F1"/>
    <mergeCell ref="B55:I55"/>
  </mergeCells>
  <phoneticPr fontId="0" type="noConversion"/>
  <dataValidations count="2">
    <dataValidation type="list" allowBlank="1" showInputMessage="1" showErrorMessage="1" sqref="H7:H46">
      <formula1>$M$11:$M$15</formula1>
    </dataValidation>
    <dataValidation type="list" allowBlank="1" showInputMessage="1" showErrorMessage="1" sqref="E7:G46">
      <formula1>$M$18:$M$20</formula1>
    </dataValidation>
  </dataValidations>
  <pageMargins left="0.78740157499999996" right="0.78740157499999996" top="0.13" bottom="0.23" header="0.5" footer="0.23"/>
  <pageSetup paperSize="9" scale="7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M25"/>
  <sheetViews>
    <sheetView tabSelected="1" workbookViewId="0">
      <selection activeCell="D26" sqref="D26"/>
    </sheetView>
  </sheetViews>
  <sheetFormatPr baseColWidth="10" defaultColWidth="9.140625" defaultRowHeight="12.75"/>
  <cols>
    <col min="1" max="1" width="14" bestFit="1" customWidth="1"/>
    <col min="2" max="2" width="13.7109375" customWidth="1"/>
    <col min="3" max="3" width="14.5703125" bestFit="1" customWidth="1"/>
    <col min="4" max="4" width="28.85546875" customWidth="1"/>
    <col min="5" max="5" width="9.42578125" bestFit="1" customWidth="1"/>
    <col min="6" max="6" width="10.85546875" bestFit="1" customWidth="1"/>
    <col min="9" max="9" width="13.7109375" customWidth="1"/>
    <col min="10" max="10" width="33.5703125" bestFit="1" customWidth="1"/>
    <col min="11" max="11" width="13.85546875" customWidth="1"/>
  </cols>
  <sheetData>
    <row r="1" spans="1:13" ht="20.25" thickBot="1">
      <c r="A1" s="41" t="s">
        <v>13</v>
      </c>
      <c r="B1" s="41"/>
      <c r="C1" s="41"/>
      <c r="D1" s="41"/>
      <c r="E1" s="41"/>
      <c r="F1" s="41"/>
    </row>
    <row r="2" spans="1:13" ht="13.5" thickTop="1"/>
    <row r="4" spans="1:13" ht="15">
      <c r="A4" s="8" t="s">
        <v>21</v>
      </c>
      <c r="B4" s="8"/>
      <c r="C4" s="8"/>
      <c r="D4" s="8"/>
      <c r="E4" s="8"/>
      <c r="F4" s="8"/>
      <c r="I4" s="17" t="s">
        <v>20</v>
      </c>
      <c r="J4" s="17"/>
      <c r="K4" s="17"/>
    </row>
    <row r="6" spans="1:13" ht="30">
      <c r="A6" s="7" t="s">
        <v>16</v>
      </c>
      <c r="B6" s="61" t="s">
        <v>51</v>
      </c>
      <c r="C6" s="61" t="s">
        <v>52</v>
      </c>
      <c r="D6" s="7" t="s">
        <v>46</v>
      </c>
      <c r="E6" s="7" t="s">
        <v>19</v>
      </c>
      <c r="F6" s="7" t="s">
        <v>20</v>
      </c>
      <c r="I6" s="7" t="s">
        <v>15</v>
      </c>
      <c r="J6" s="7" t="s">
        <v>22</v>
      </c>
      <c r="K6" s="7" t="s">
        <v>17</v>
      </c>
    </row>
    <row r="7" spans="1:13" ht="15">
      <c r="A7" s="15"/>
      <c r="B7" s="16"/>
      <c r="C7" s="16"/>
      <c r="D7" s="46"/>
      <c r="E7" s="47" t="str">
        <f>IF(OR(B7="",C7=""),"",C7-B7)</f>
        <v/>
      </c>
      <c r="F7" s="49">
        <f t="shared" ref="F7:F18" si="0">IF(OR(E7="",A7=""),0,(E7*VLOOKUP(A7,J$8:K$10,2,)))</f>
        <v>0</v>
      </c>
      <c r="I7" s="6" t="s">
        <v>18</v>
      </c>
      <c r="J7" s="11" t="s">
        <v>25</v>
      </c>
      <c r="K7" s="51">
        <v>5</v>
      </c>
    </row>
    <row r="8" spans="1:13" ht="15">
      <c r="A8" s="15"/>
      <c r="B8" s="16"/>
      <c r="C8" s="16"/>
      <c r="D8" s="46"/>
      <c r="E8" s="47" t="str">
        <f t="shared" ref="E8:E18" si="1">IF(OR(B8="",C8=""),"",C8-B8)</f>
        <v/>
      </c>
      <c r="F8" s="49">
        <f t="shared" si="0"/>
        <v>0</v>
      </c>
      <c r="I8" s="6" t="s">
        <v>16</v>
      </c>
      <c r="J8" s="6" t="s">
        <v>14</v>
      </c>
      <c r="K8" s="51">
        <v>72</v>
      </c>
    </row>
    <row r="9" spans="1:13" ht="15">
      <c r="A9" s="15"/>
      <c r="B9" s="16"/>
      <c r="C9" s="16"/>
      <c r="D9" s="46"/>
      <c r="E9" s="47" t="str">
        <f t="shared" si="1"/>
        <v/>
      </c>
      <c r="F9" s="49">
        <f t="shared" si="0"/>
        <v>0</v>
      </c>
      <c r="I9" s="6" t="s">
        <v>16</v>
      </c>
      <c r="J9" s="11" t="s">
        <v>23</v>
      </c>
      <c r="K9" s="51">
        <v>84</v>
      </c>
    </row>
    <row r="10" spans="1:13" ht="15">
      <c r="A10" s="15"/>
      <c r="B10" s="16"/>
      <c r="C10" s="16"/>
      <c r="D10" s="46"/>
      <c r="E10" s="47" t="str">
        <f t="shared" si="1"/>
        <v/>
      </c>
      <c r="F10" s="49">
        <f t="shared" si="0"/>
        <v>0</v>
      </c>
      <c r="I10" s="6" t="s">
        <v>16</v>
      </c>
      <c r="J10" s="11" t="s">
        <v>24</v>
      </c>
      <c r="K10" s="51">
        <v>99</v>
      </c>
    </row>
    <row r="11" spans="1:13">
      <c r="A11" s="15"/>
      <c r="B11" s="16"/>
      <c r="C11" s="16"/>
      <c r="D11" s="46"/>
      <c r="E11" s="47" t="str">
        <f t="shared" si="1"/>
        <v/>
      </c>
      <c r="F11" s="49">
        <f t="shared" si="0"/>
        <v>0</v>
      </c>
    </row>
    <row r="12" spans="1:13">
      <c r="A12" s="15"/>
      <c r="B12" s="16"/>
      <c r="C12" s="16"/>
      <c r="D12" s="46"/>
      <c r="E12" s="47" t="str">
        <f t="shared" si="1"/>
        <v/>
      </c>
      <c r="F12" s="49">
        <f t="shared" si="0"/>
        <v>0</v>
      </c>
    </row>
    <row r="13" spans="1:13">
      <c r="A13" s="15"/>
      <c r="B13" s="16"/>
      <c r="C13" s="16"/>
      <c r="D13" s="46"/>
      <c r="E13" s="47" t="str">
        <f t="shared" si="1"/>
        <v/>
      </c>
      <c r="F13" s="49">
        <f t="shared" si="0"/>
        <v>0</v>
      </c>
      <c r="H13" s="64"/>
      <c r="I13" s="64"/>
      <c r="J13" s="64"/>
      <c r="K13" s="64"/>
      <c r="L13" s="64"/>
    </row>
    <row r="14" spans="1:13" ht="15">
      <c r="A14" s="15"/>
      <c r="B14" s="16"/>
      <c r="C14" s="16"/>
      <c r="D14" s="46"/>
      <c r="E14" s="47" t="str">
        <f t="shared" si="1"/>
        <v/>
      </c>
      <c r="F14" s="49">
        <f t="shared" si="0"/>
        <v>0</v>
      </c>
      <c r="H14" s="64"/>
      <c r="I14" s="79"/>
      <c r="J14" s="79"/>
      <c r="K14" s="79"/>
      <c r="L14" s="65">
        <f>D22</f>
        <v>0</v>
      </c>
    </row>
    <row r="15" spans="1:13" ht="15">
      <c r="A15" s="15"/>
      <c r="B15" s="16"/>
      <c r="C15" s="16"/>
      <c r="D15" s="46"/>
      <c r="E15" s="47" t="str">
        <f t="shared" si="1"/>
        <v/>
      </c>
      <c r="F15" s="49">
        <f t="shared" si="0"/>
        <v>0</v>
      </c>
      <c r="H15" s="64"/>
      <c r="I15" s="79"/>
      <c r="J15" s="79"/>
      <c r="K15" s="79"/>
      <c r="L15" s="65">
        <f>D19</f>
        <v>0</v>
      </c>
      <c r="M15" s="21"/>
    </row>
    <row r="16" spans="1:13" ht="15">
      <c r="A16" s="15"/>
      <c r="B16" s="16"/>
      <c r="C16" s="16"/>
      <c r="D16" s="46"/>
      <c r="E16" s="47" t="str">
        <f t="shared" si="1"/>
        <v/>
      </c>
      <c r="F16" s="49">
        <f t="shared" si="0"/>
        <v>0</v>
      </c>
      <c r="I16" s="80"/>
      <c r="J16" s="80"/>
      <c r="K16" s="80"/>
      <c r="L16" s="63"/>
    </row>
    <row r="17" spans="1:12">
      <c r="A17" s="15"/>
      <c r="B17" s="16"/>
      <c r="C17" s="16"/>
      <c r="D17" s="46"/>
      <c r="E17" s="47" t="str">
        <f t="shared" si="1"/>
        <v/>
      </c>
      <c r="F17" s="49">
        <f t="shared" si="0"/>
        <v>0</v>
      </c>
    </row>
    <row r="18" spans="1:12">
      <c r="A18" s="15"/>
      <c r="B18" s="16"/>
      <c r="C18" s="16"/>
      <c r="D18" s="46"/>
      <c r="E18" s="47" t="str">
        <f t="shared" si="1"/>
        <v/>
      </c>
      <c r="F18" s="49">
        <f t="shared" si="0"/>
        <v>0</v>
      </c>
    </row>
    <row r="19" spans="1:12" ht="16.5" thickBot="1">
      <c r="D19" s="54"/>
      <c r="F19" s="52">
        <f>SUM(F7:F18)</f>
        <v>0</v>
      </c>
      <c r="H19" s="9" t="s">
        <v>43</v>
      </c>
      <c r="I19" s="9"/>
      <c r="J19" s="9"/>
      <c r="K19" s="50">
        <f>F19</f>
        <v>0</v>
      </c>
      <c r="L19" s="67"/>
    </row>
    <row r="20" spans="1:12" ht="16.5" thickTop="1">
      <c r="D20" s="55"/>
      <c r="F20" s="5"/>
      <c r="H20" s="9" t="s">
        <v>44</v>
      </c>
      <c r="I20" s="9"/>
      <c r="J20" s="9"/>
      <c r="K20" s="50">
        <f>F22</f>
        <v>0</v>
      </c>
      <c r="L20" s="67"/>
    </row>
    <row r="21" spans="1:12" ht="15.75">
      <c r="A21" s="7" t="s">
        <v>28</v>
      </c>
      <c r="B21" s="7" t="s">
        <v>26</v>
      </c>
      <c r="C21" s="7" t="s">
        <v>27</v>
      </c>
      <c r="D21" s="7" t="s">
        <v>29</v>
      </c>
      <c r="E21" s="7" t="s">
        <v>19</v>
      </c>
      <c r="F21" s="7" t="s">
        <v>20</v>
      </c>
      <c r="H21" s="9" t="s">
        <v>45</v>
      </c>
      <c r="I21" s="9"/>
      <c r="J21" s="9"/>
      <c r="K21" s="50">
        <f ca="1">Seminar!I48</f>
        <v>0</v>
      </c>
      <c r="L21" s="67"/>
    </row>
    <row r="22" spans="1:12">
      <c r="A22" s="13" t="s">
        <v>18</v>
      </c>
      <c r="B22" s="14">
        <v>41368</v>
      </c>
      <c r="C22" s="14">
        <v>41369</v>
      </c>
      <c r="D22" s="46"/>
      <c r="E22" s="48"/>
      <c r="F22" s="53">
        <f>D22*K7</f>
        <v>0</v>
      </c>
    </row>
    <row r="23" spans="1:12" ht="21.75" thickBot="1">
      <c r="J23" s="62" t="s">
        <v>53</v>
      </c>
      <c r="K23" s="66">
        <f>SUM(K19:K22)</f>
        <v>0</v>
      </c>
    </row>
    <row r="24" spans="1:12" ht="16.5" thickTop="1">
      <c r="J24" s="62" t="s">
        <v>54</v>
      </c>
    </row>
    <row r="25" spans="1:12" ht="15.75">
      <c r="J25" s="62" t="s">
        <v>55</v>
      </c>
    </row>
  </sheetData>
  <mergeCells count="3">
    <mergeCell ref="I14:K14"/>
    <mergeCell ref="I15:K15"/>
    <mergeCell ref="I16:K16"/>
  </mergeCells>
  <phoneticPr fontId="0" type="noConversion"/>
  <conditionalFormatting sqref="E7:E18">
    <cfRule type="cellIs" dxfId="0" priority="2" operator="lessThan">
      <formula>0</formula>
    </cfRule>
  </conditionalFormatting>
  <dataValidations count="4">
    <dataValidation type="list" allowBlank="1" showInputMessage="1" showErrorMessage="1" sqref="A7:A18">
      <formula1>$J$8:$J$11</formula1>
    </dataValidation>
    <dataValidation type="date" operator="greaterThanOrEqual" allowBlank="1" showInputMessage="1" showErrorMessage="1" errorTitle="Wrong date" error="You cannot enter a date from the past. Date format is: d.m.yyyy" sqref="B7:B18">
      <formula1>NOW()</formula1>
    </dataValidation>
    <dataValidation type="date" operator="greaterThan" allowBlank="1" showInputMessage="1" showErrorMessage="1" errorTitle="Invalid ceck-out date" error="Earlies check-out date must be at least one day after check-in. Date format is: d.m.yyyy" sqref="C7:C18">
      <formula1>B7</formula1>
    </dataValidation>
    <dataValidation operator="greaterThan" allowBlank="1" showInputMessage="1" showErrorMessage="1" errorTitle="Invalid ceck-out date" error="Earlies check-out date must be at least one day after check-in. Date format is: d.m.yyyy" sqref="D7:D18"/>
  </dataValidations>
  <pageMargins left="0.78740157499999996" right="0.78740157499999996" top="0.984251969" bottom="0.984251969" header="0.5" footer="0.5"/>
  <pageSetup paperSize="9" orientation="portrait" verticalDpi="0" r:id="rId1"/>
  <headerFooter alignWithMargins="0"/>
  <ignoredErrors>
    <ignoredError sqref="E7:E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Seminar</vt:lpstr>
      <vt:lpstr>Hotel</vt:lpstr>
      <vt:lpstr>Seminar!Zone_d_impression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Thierry Meyour</cp:lastModifiedBy>
  <cp:lastPrinted>2012-12-03T10:59:07Z</cp:lastPrinted>
  <dcterms:created xsi:type="dcterms:W3CDTF">2010-10-11T12:22:44Z</dcterms:created>
  <dcterms:modified xsi:type="dcterms:W3CDTF">2012-12-06T20:38:33Z</dcterms:modified>
</cp:coreProperties>
</file>