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40" windowHeight="82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Hoja1!$C$18:$E$18</definedName>
  </definedNames>
  <calcPr calcId="114210"/>
</workbook>
</file>

<file path=xl/calcChain.xml><?xml version="1.0" encoding="utf-8"?>
<calcChain xmlns="http://schemas.openxmlformats.org/spreadsheetml/2006/main">
  <c r="N40" i="1"/>
  <c r="M22"/>
  <c r="M16"/>
  <c r="M18"/>
  <c r="M19"/>
  <c r="M20"/>
  <c r="M17"/>
  <c r="M23"/>
  <c r="M24"/>
  <c r="L36"/>
  <c r="M36"/>
  <c r="N36"/>
  <c r="L37"/>
  <c r="M37"/>
  <c r="N37"/>
  <c r="L38"/>
  <c r="M38"/>
  <c r="N38"/>
  <c r="L39"/>
  <c r="M39"/>
  <c r="N39"/>
  <c r="L35"/>
  <c r="M35"/>
  <c r="N35"/>
</calcChain>
</file>

<file path=xl/sharedStrings.xml><?xml version="1.0" encoding="utf-8"?>
<sst xmlns="http://schemas.openxmlformats.org/spreadsheetml/2006/main" count="118" uniqueCount="79">
  <si>
    <t>COUNTRY</t>
  </si>
  <si>
    <t>Mobile Phone</t>
  </si>
  <si>
    <t>Email</t>
  </si>
  <si>
    <t>Comments</t>
  </si>
  <si>
    <t>indicate</t>
  </si>
  <si>
    <t xml:space="preserve">requested </t>
  </si>
  <si>
    <t>Total</t>
  </si>
  <si>
    <t>Arrival</t>
  </si>
  <si>
    <t>Departure</t>
  </si>
  <si>
    <t>Package</t>
  </si>
  <si>
    <t>Room</t>
  </si>
  <si>
    <t>Date</t>
  </si>
  <si>
    <t xml:space="preserve">Name </t>
  </si>
  <si>
    <t>Name</t>
  </si>
  <si>
    <t>Price x night</t>
  </si>
  <si>
    <t>Nights</t>
  </si>
  <si>
    <t>Price</t>
  </si>
  <si>
    <t>single</t>
  </si>
  <si>
    <t>Room 1</t>
  </si>
  <si>
    <t>double</t>
  </si>
  <si>
    <t>Room2</t>
  </si>
  <si>
    <t>Room 3</t>
  </si>
  <si>
    <t>Room 4</t>
  </si>
  <si>
    <t>Room 5</t>
  </si>
  <si>
    <t>TOTAL</t>
  </si>
  <si>
    <t>1st ITF CONVENTION</t>
  </si>
  <si>
    <t>IMPORTANT INFORMATION</t>
  </si>
  <si>
    <t xml:space="preserve">4 - Send a bank transfer confirmation of 100€ for booking the Hotel </t>
  </si>
  <si>
    <t xml:space="preserve">to the following bank account. </t>
  </si>
  <si>
    <t>5 - Once the amount will be recieved the Headquarter office will confirm</t>
  </si>
  <si>
    <t>ITF Online ID Number</t>
  </si>
  <si>
    <t>Only WORKSHOPS 100€</t>
  </si>
  <si>
    <t>Only IIC  170€</t>
  </si>
  <si>
    <t>CONVENTION -WORKSHOPS &amp; IIC  220€</t>
  </si>
  <si>
    <t>YOU CAN CHOOSE YOUR STAY, FULL BOARD 70€/day, HALF BOARD 65€/day or BREAKFAST 58€/day . For Individual Room add 25€/day</t>
  </si>
  <si>
    <t>September 6-12  2011 Benidorm, Spain</t>
  </si>
  <si>
    <t>Yes</t>
  </si>
  <si>
    <t>No</t>
  </si>
  <si>
    <t>Hotel Accomodation Application Form</t>
  </si>
  <si>
    <t>Hotel 4 ****</t>
  </si>
  <si>
    <t>1 Breakfast / Lunch / Dinner</t>
  </si>
  <si>
    <t>2 Breakfast / Dinner</t>
  </si>
  <si>
    <t>3 Breakfast</t>
  </si>
  <si>
    <t>I Dan</t>
  </si>
  <si>
    <t>II Dan</t>
  </si>
  <si>
    <t>IV Dan</t>
  </si>
  <si>
    <t>VI Dan</t>
  </si>
  <si>
    <t>VII Dan</t>
  </si>
  <si>
    <t>VIII Dan</t>
  </si>
  <si>
    <t>IX Dan</t>
  </si>
  <si>
    <t>double p person</t>
  </si>
  <si>
    <t>room double</t>
  </si>
  <si>
    <t>room single</t>
  </si>
  <si>
    <t>Spain</t>
  </si>
  <si>
    <t>from Red Belts</t>
  </si>
  <si>
    <t>CONVENTION - Workshops &amp; IIC  Booking</t>
  </si>
  <si>
    <t>Degree</t>
  </si>
  <si>
    <t>Red to VI Dan</t>
  </si>
  <si>
    <t>Red Belts to  VI Dan</t>
  </si>
  <si>
    <t>Only IIC  0€</t>
  </si>
  <si>
    <t>Only WORKSHOPS 50€</t>
  </si>
  <si>
    <t>CONVENTION -WORKSHOPS &amp; IIC  50€</t>
  </si>
  <si>
    <t>M &amp; GM</t>
  </si>
  <si>
    <t>from 1 Dan</t>
  </si>
  <si>
    <t>RESPONSIBLE</t>
  </si>
  <si>
    <t>The responsible is the ONLY person at arrival he/she shall pay for the total hotel accommodation and registration for all those mentioned on this form.</t>
  </si>
  <si>
    <t xml:space="preserve"> HOTEL **** 4 STARS , -  ALL PARTICIPANT WILL BE HOSTED IN THE SAME HOTEL WHERE THE 1st ITF CONVENTION WILL BE HELD</t>
  </si>
  <si>
    <t>Indicate the people to Share the Room</t>
  </si>
  <si>
    <t>PLEASE SEND THIS APPLICATION FORM ON OR BEFORE JULY 1st to HQoffice@tkd-itf.org</t>
  </si>
  <si>
    <t>1 - Fill in and send the registration application form to HQoffice@tkd-itf.com</t>
  </si>
  <si>
    <t>3 - Fill in  and send the Hotel application form to HQoffice@tkd-itf.com</t>
  </si>
  <si>
    <t>2 - The application will be confirmed by the ITF Headquarters Office</t>
  </si>
  <si>
    <t xml:space="preserve">5 - Once the amount will be recieved the Headquarters office will confirm your accomodation
</t>
  </si>
  <si>
    <t>V Dan</t>
  </si>
  <si>
    <t>III Dan</t>
  </si>
  <si>
    <t>red &amp; Red/black</t>
  </si>
  <si>
    <t>no</t>
  </si>
  <si>
    <t>Name adn Surname</t>
  </si>
  <si>
    <t>SOLBANK - ES29 0081 0629 28 0001468647 - BSABESBBXXX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</si>
</sst>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5">
    <font>
      <sz val="10"/>
      <name val="Arial"/>
    </font>
    <font>
      <b/>
      <sz val="24"/>
      <color indexed="8"/>
      <name val="Verdana"/>
      <family val="2"/>
    </font>
    <font>
      <b/>
      <sz val="16"/>
      <color indexed="8"/>
      <name val="Verdana"/>
      <family val="2"/>
    </font>
    <font>
      <sz val="14"/>
      <color indexed="8"/>
      <name val="Arial"/>
      <family val="2"/>
    </font>
    <font>
      <b/>
      <sz val="16"/>
      <color indexed="12"/>
      <name val="Arial"/>
      <family val="2"/>
    </font>
    <font>
      <b/>
      <i/>
      <sz val="18"/>
      <color indexed="10"/>
      <name val="Arial"/>
      <family val="2"/>
    </font>
    <font>
      <b/>
      <i/>
      <sz val="14"/>
      <color indexed="10"/>
      <name val="Arial"/>
      <family val="2"/>
    </font>
    <font>
      <u/>
      <sz val="11"/>
      <color indexed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sz val="24"/>
      <color indexed="8"/>
      <name val="Arial"/>
      <family val="2"/>
    </font>
    <font>
      <sz val="12"/>
      <color indexed="8"/>
      <name val="Arial"/>
      <family val="2"/>
    </font>
    <font>
      <sz val="14"/>
      <name val="´Times New Roman´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i/>
      <sz val="14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Arial"/>
    </font>
    <font>
      <sz val="14"/>
      <name val="Arial"/>
    </font>
    <font>
      <sz val="14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8"/>
      <color indexed="12"/>
      <name val="Arial"/>
      <family val="2"/>
    </font>
    <font>
      <sz val="24"/>
      <color indexed="12"/>
      <name val="Arial"/>
      <family val="2"/>
    </font>
    <font>
      <sz val="16"/>
      <color indexed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/>
    <xf numFmtId="14" fontId="10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11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6" xfId="0" applyBorder="1"/>
    <xf numFmtId="0" fontId="3" fillId="0" borderId="0" xfId="0" applyFont="1"/>
    <xf numFmtId="0" fontId="15" fillId="0" borderId="0" xfId="0" applyFont="1"/>
    <xf numFmtId="0" fontId="0" fillId="0" borderId="7" xfId="0" applyBorder="1"/>
    <xf numFmtId="0" fontId="17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2" fillId="0" borderId="0" xfId="0" applyFont="1" applyFill="1" applyAlignment="1">
      <alignment horizontal="center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64" fontId="11" fillId="0" borderId="0" xfId="0" applyNumberFormat="1" applyFont="1" applyBorder="1" applyAlignment="1">
      <alignment horizontal="center"/>
    </xf>
    <xf numFmtId="0" fontId="20" fillId="0" borderId="0" xfId="0" applyFont="1"/>
    <xf numFmtId="14" fontId="10" fillId="0" borderId="6" xfId="0" applyNumberFormat="1" applyFont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20" fillId="0" borderId="7" xfId="0" applyFont="1" applyBorder="1"/>
    <xf numFmtId="14" fontId="20" fillId="0" borderId="7" xfId="0" applyNumberFormat="1" applyFont="1" applyBorder="1" applyAlignment="1">
      <alignment horizontal="center"/>
    </xf>
    <xf numFmtId="0" fontId="0" fillId="3" borderId="7" xfId="0" applyFill="1" applyBorder="1"/>
    <xf numFmtId="164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22" fillId="0" borderId="7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5" fillId="0" borderId="0" xfId="0" applyFont="1"/>
    <xf numFmtId="0" fontId="22" fillId="0" borderId="14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0" fontId="26" fillId="0" borderId="0" xfId="0" applyFont="1"/>
    <xf numFmtId="0" fontId="18" fillId="2" borderId="16" xfId="0" applyFont="1" applyFill="1" applyBorder="1" applyAlignment="1">
      <alignment horizontal="center"/>
    </xf>
    <xf numFmtId="164" fontId="27" fillId="2" borderId="0" xfId="0" applyNumberFormat="1" applyFont="1" applyFill="1"/>
    <xf numFmtId="0" fontId="28" fillId="0" borderId="0" xfId="0" applyFont="1"/>
    <xf numFmtId="0" fontId="18" fillId="2" borderId="17" xfId="0" applyFont="1" applyFill="1" applyBorder="1"/>
    <xf numFmtId="0" fontId="18" fillId="2" borderId="16" xfId="0" applyFont="1" applyFill="1" applyBorder="1" applyAlignment="1"/>
    <xf numFmtId="0" fontId="18" fillId="2" borderId="10" xfId="0" applyFont="1" applyFill="1" applyBorder="1" applyAlignment="1"/>
    <xf numFmtId="0" fontId="18" fillId="2" borderId="18" xfId="0" applyFont="1" applyFill="1" applyBorder="1" applyAlignment="1"/>
    <xf numFmtId="0" fontId="30" fillId="0" borderId="0" xfId="0" applyFont="1"/>
    <xf numFmtId="0" fontId="30" fillId="0" borderId="0" xfId="0" applyFont="1" applyAlignment="1">
      <alignment horizontal="center"/>
    </xf>
    <xf numFmtId="0" fontId="32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3" fillId="0" borderId="9" xfId="0" applyFont="1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3" fillId="0" borderId="12" xfId="0" applyFont="1" applyFill="1" applyBorder="1" applyAlignment="1">
      <alignment wrapText="1"/>
    </xf>
    <xf numFmtId="0" fontId="22" fillId="0" borderId="14" xfId="0" applyFont="1" applyBorder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0" fontId="23" fillId="0" borderId="23" xfId="0" applyFont="1" applyBorder="1" applyAlignment="1" applyProtection="1">
      <alignment horizontal="center"/>
      <protection locked="0"/>
    </xf>
    <xf numFmtId="0" fontId="23" fillId="0" borderId="25" xfId="0" applyFont="1" applyBorder="1" applyAlignment="1" applyProtection="1">
      <alignment horizontal="center"/>
      <protection locked="0"/>
    </xf>
    <xf numFmtId="0" fontId="31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/>
    </xf>
    <xf numFmtId="0" fontId="24" fillId="0" borderId="16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18" fillId="2" borderId="19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22" fillId="0" borderId="7" xfId="0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3" fillId="0" borderId="26" xfId="0" applyFont="1" applyBorder="1" applyAlignment="1" applyProtection="1">
      <alignment horizontal="center"/>
      <protection locked="0"/>
    </xf>
    <xf numFmtId="0" fontId="23" fillId="0" borderId="29" xfId="0" applyFont="1" applyBorder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center"/>
      <protection locked="0"/>
    </xf>
    <xf numFmtId="0" fontId="33" fillId="0" borderId="2" xfId="0" applyFont="1" applyFill="1" applyBorder="1" applyAlignment="1">
      <alignment horizontal="left" wrapText="1"/>
    </xf>
    <xf numFmtId="0" fontId="33" fillId="0" borderId="3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21" fillId="0" borderId="16" xfId="1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0" fontId="33" fillId="0" borderId="5" xfId="0" applyFont="1" applyFill="1" applyBorder="1" applyAlignment="1">
      <alignment vertical="justify" wrapText="1"/>
    </xf>
    <xf numFmtId="0" fontId="33" fillId="0" borderId="31" xfId="0" applyFont="1" applyFill="1" applyBorder="1" applyAlignment="1">
      <alignment vertical="justify" wrapText="1"/>
    </xf>
    <xf numFmtId="0" fontId="33" fillId="0" borderId="13" xfId="0" applyFont="1" applyFill="1" applyBorder="1" applyAlignment="1">
      <alignment vertical="justify" wrapText="1"/>
    </xf>
    <xf numFmtId="0" fontId="33" fillId="0" borderId="9" xfId="0" applyFont="1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3" fillId="0" borderId="12" xfId="0" applyFont="1" applyFill="1" applyBorder="1" applyAlignment="1">
      <alignment wrapText="1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7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23" fillId="0" borderId="19" xfId="0" applyFont="1" applyBorder="1" applyAlignment="1" applyProtection="1">
      <alignment horizontal="center"/>
      <protection locked="0"/>
    </xf>
    <xf numFmtId="0" fontId="23" fillId="0" borderId="20" xfId="0" applyFont="1" applyBorder="1" applyAlignment="1" applyProtection="1">
      <alignment horizontal="center"/>
      <protection locked="0"/>
    </xf>
    <xf numFmtId="0" fontId="23" fillId="0" borderId="21" xfId="0" applyFont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1">
    <dxf>
      <font>
        <condense val="0"/>
        <extend val="0"/>
        <color indexed="60"/>
      </font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0</xdr:row>
      <xdr:rowOff>114300</xdr:rowOff>
    </xdr:from>
    <xdr:to>
      <xdr:col>2</xdr:col>
      <xdr:colOff>1000125</xdr:colOff>
      <xdr:row>2</xdr:row>
      <xdr:rowOff>581025</xdr:rowOff>
    </xdr:to>
    <xdr:pic>
      <xdr:nvPicPr>
        <xdr:cNvPr id="1025" name="Picture 1" descr="plac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14300"/>
          <a:ext cx="14287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676275</xdr:colOff>
      <xdr:row>0</xdr:row>
      <xdr:rowOff>0</xdr:rowOff>
    </xdr:from>
    <xdr:to>
      <xdr:col>11</xdr:col>
      <xdr:colOff>1419225</xdr:colOff>
      <xdr:row>2</xdr:row>
      <xdr:rowOff>714375</xdr:rowOff>
    </xdr:to>
    <xdr:pic>
      <xdr:nvPicPr>
        <xdr:cNvPr id="1026" name="Picture 10" descr="ITF-CONVENTION-2011_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11350" y="0"/>
          <a:ext cx="7429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1"/>
  <sheetViews>
    <sheetView tabSelected="1" zoomScale="65" zoomScaleNormal="65" workbookViewId="0">
      <selection activeCell="K52" sqref="K52"/>
    </sheetView>
  </sheetViews>
  <sheetFormatPr baseColWidth="10" defaultRowHeight="12.75"/>
  <cols>
    <col min="1" max="1" width="10.140625" customWidth="1"/>
    <col min="2" max="2" width="21.140625" customWidth="1"/>
    <col min="3" max="3" width="16.5703125" customWidth="1"/>
    <col min="4" max="4" width="33.28515625" style="1" bestFit="1" customWidth="1"/>
    <col min="5" max="5" width="20.42578125" style="1" customWidth="1"/>
    <col min="6" max="6" width="18.5703125" style="1" bestFit="1" customWidth="1"/>
    <col min="7" max="7" width="17.7109375" style="1" customWidth="1"/>
    <col min="8" max="8" width="16.42578125" style="1" customWidth="1"/>
    <col min="9" max="9" width="21.7109375" style="1" customWidth="1"/>
    <col min="10" max="10" width="15.28515625" style="1" customWidth="1"/>
    <col min="11" max="11" width="17.7109375" style="1" customWidth="1"/>
    <col min="12" max="12" width="36.7109375" customWidth="1"/>
    <col min="13" max="13" width="14.28515625" customWidth="1"/>
    <col min="14" max="14" width="18.5703125" customWidth="1"/>
    <col min="15" max="16" width="10.7109375" hidden="1" customWidth="1"/>
    <col min="17" max="17" width="7.5703125" hidden="1" customWidth="1"/>
    <col min="18" max="18" width="26.5703125" hidden="1" customWidth="1"/>
    <col min="19" max="19" width="22.42578125" hidden="1" customWidth="1"/>
    <col min="20" max="20" width="18.42578125" hidden="1" customWidth="1"/>
    <col min="21" max="21" width="18.7109375" hidden="1" customWidth="1"/>
    <col min="22" max="22" width="18.28515625" hidden="1" customWidth="1"/>
    <col min="23" max="23" width="18.7109375" hidden="1" customWidth="1"/>
    <col min="24" max="24" width="22.42578125" hidden="1" customWidth="1"/>
    <col min="25" max="25" width="18.85546875" hidden="1" customWidth="1"/>
    <col min="26" max="26" width="14.28515625" hidden="1" customWidth="1"/>
    <col min="27" max="27" width="9.7109375" hidden="1" customWidth="1"/>
    <col min="28" max="28" width="0" hidden="1" customWidth="1"/>
  </cols>
  <sheetData>
    <row r="1" spans="1:18" ht="29.25">
      <c r="G1" s="2" t="s">
        <v>25</v>
      </c>
    </row>
    <row r="2" spans="1:18" ht="29.25">
      <c r="G2" s="2" t="s">
        <v>35</v>
      </c>
    </row>
    <row r="3" spans="1:18" ht="62.25" customHeight="1" thickBot="1"/>
    <row r="4" spans="1:18" ht="28.5" customHeight="1" thickBot="1">
      <c r="B4" s="104" t="s">
        <v>0</v>
      </c>
      <c r="C4" s="105"/>
      <c r="D4" s="106" t="s">
        <v>53</v>
      </c>
      <c r="E4" s="107"/>
      <c r="F4" s="108"/>
      <c r="H4" s="104" t="s">
        <v>64</v>
      </c>
      <c r="I4" s="105"/>
      <c r="J4" s="130"/>
      <c r="K4" s="131"/>
      <c r="L4" s="131"/>
    </row>
    <row r="5" spans="1:18" ht="7.5" customHeight="1" thickBot="1"/>
    <row r="6" spans="1:18" ht="28.5" customHeight="1" thickBot="1">
      <c r="B6" s="104" t="s">
        <v>1</v>
      </c>
      <c r="C6" s="105"/>
      <c r="D6" s="101"/>
      <c r="E6" s="102"/>
      <c r="F6" s="103"/>
      <c r="H6" s="104" t="s">
        <v>2</v>
      </c>
      <c r="I6" s="105"/>
      <c r="J6" s="117"/>
      <c r="K6" s="118"/>
      <c r="L6" s="118"/>
    </row>
    <row r="7" spans="1:18" ht="7.5" customHeight="1" thickBot="1"/>
    <row r="8" spans="1:18" ht="22.5" customHeight="1" thickBot="1">
      <c r="B8" s="104" t="s">
        <v>3</v>
      </c>
      <c r="C8" s="105"/>
      <c r="D8" s="85"/>
      <c r="E8" s="86"/>
      <c r="F8" s="86"/>
      <c r="G8" s="86"/>
      <c r="H8" s="86"/>
      <c r="I8" s="86"/>
      <c r="J8" s="86"/>
      <c r="K8" s="86"/>
      <c r="L8" s="86"/>
    </row>
    <row r="9" spans="1:18" ht="13.5" customHeight="1">
      <c r="B9" s="4"/>
      <c r="C9" s="4"/>
      <c r="D9" s="5"/>
      <c r="E9" s="5"/>
      <c r="F9" s="5"/>
      <c r="G9" s="5"/>
      <c r="H9" s="5"/>
      <c r="I9" s="5"/>
      <c r="J9" s="5"/>
      <c r="K9" s="5"/>
      <c r="L9" s="5"/>
    </row>
    <row r="10" spans="1:18" s="61" customFormat="1" ht="22.5" customHeight="1">
      <c r="B10" s="132" t="s">
        <v>65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8" ht="23.25" customHeight="1">
      <c r="P11" s="37" t="s">
        <v>36</v>
      </c>
      <c r="Q11" s="37" t="s">
        <v>36</v>
      </c>
      <c r="R11" s="37" t="s">
        <v>36</v>
      </c>
    </row>
    <row r="12" spans="1:18" ht="23.25" customHeight="1">
      <c r="E12" s="97" t="s">
        <v>55</v>
      </c>
      <c r="F12" s="97"/>
      <c r="G12" s="97"/>
      <c r="H12" s="97"/>
      <c r="I12" s="97"/>
      <c r="P12" s="37" t="s">
        <v>37</v>
      </c>
      <c r="Q12" t="s">
        <v>37</v>
      </c>
      <c r="R12" s="37" t="s">
        <v>37</v>
      </c>
    </row>
    <row r="13" spans="1:18" ht="23.25" customHeight="1" thickBot="1"/>
    <row r="14" spans="1:18" s="21" customFormat="1" ht="23.25" customHeight="1" thickBot="1">
      <c r="B14" s="66" t="s">
        <v>58</v>
      </c>
      <c r="C14" s="67"/>
      <c r="D14" s="67"/>
      <c r="E14" s="68"/>
      <c r="F14" s="60" t="s">
        <v>56</v>
      </c>
      <c r="G14" s="119" t="s">
        <v>31</v>
      </c>
      <c r="H14" s="119"/>
      <c r="I14" s="119" t="s">
        <v>32</v>
      </c>
      <c r="J14" s="119"/>
      <c r="K14" s="109" t="s">
        <v>33</v>
      </c>
      <c r="L14" s="110"/>
    </row>
    <row r="15" spans="1:18" s="57" customFormat="1" ht="20.25" customHeight="1" thickBot="1">
      <c r="B15" s="65" t="s">
        <v>30</v>
      </c>
      <c r="C15" s="87" t="s">
        <v>77</v>
      </c>
      <c r="D15" s="88"/>
      <c r="E15" s="89"/>
      <c r="F15" s="60" t="s">
        <v>57</v>
      </c>
      <c r="G15" s="90" t="s">
        <v>63</v>
      </c>
      <c r="H15" s="92"/>
      <c r="I15" s="90" t="s">
        <v>54</v>
      </c>
      <c r="J15" s="92"/>
      <c r="K15" s="90"/>
      <c r="L15" s="91"/>
      <c r="M15" s="21" t="s">
        <v>24</v>
      </c>
    </row>
    <row r="16" spans="1:18" ht="23.25" customHeight="1" thickBot="1">
      <c r="A16">
        <v>1</v>
      </c>
      <c r="B16" s="58"/>
      <c r="C16" s="78"/>
      <c r="D16" s="79"/>
      <c r="E16" s="80"/>
      <c r="F16" s="59" t="s">
        <v>44</v>
      </c>
      <c r="G16" s="77" t="s">
        <v>37</v>
      </c>
      <c r="H16" s="77"/>
      <c r="I16" s="77" t="s">
        <v>37</v>
      </c>
      <c r="J16" s="77"/>
      <c r="K16" s="77" t="s">
        <v>76</v>
      </c>
      <c r="L16" s="77"/>
      <c r="M16" s="46">
        <f>IF(AND(G16="yes",I16="no",K16="no"),100,IF(AND(G16="no",I16="yes",K16="no"),170,IF(AND(G16="no",I16="no",K16="yes"),220,IF(AND(G16="yes",I16="yes"),"Error",IF(AND(I16="yes",K16="yes"),"Error",IF(AND(G16="yes",K16="yes"),"Error",0))))))</f>
        <v>0</v>
      </c>
      <c r="P16" s="37"/>
    </row>
    <row r="17" spans="1:16" ht="23.25" customHeight="1" thickBot="1">
      <c r="A17">
        <v>2</v>
      </c>
      <c r="B17" s="48"/>
      <c r="C17" s="78"/>
      <c r="D17" s="79"/>
      <c r="E17" s="80"/>
      <c r="F17" s="59"/>
      <c r="G17" s="96" t="s">
        <v>37</v>
      </c>
      <c r="H17" s="96"/>
      <c r="I17" s="96" t="s">
        <v>37</v>
      </c>
      <c r="J17" s="96"/>
      <c r="K17" s="77" t="s">
        <v>76</v>
      </c>
      <c r="L17" s="77"/>
      <c r="M17" s="46">
        <f>IF(AND(G17="yes",I17="no",K17="no"),100,IF(AND(G17="no",I17="yes",K17="no"),170,IF(AND(G17="no",I17="no",K17="yes"),220,IF(AND(G17="yes",I17="yes"),"Error",IF(AND(I17="yes",K17="yes"),"Error",IF(AND(G17="yes",K17="yes"),"Error",0))))))</f>
        <v>0</v>
      </c>
      <c r="P17" s="64" t="s">
        <v>49</v>
      </c>
    </row>
    <row r="18" spans="1:16" ht="23.25" customHeight="1" thickBot="1">
      <c r="A18">
        <v>3</v>
      </c>
      <c r="B18" s="48"/>
      <c r="C18" s="78"/>
      <c r="D18" s="79"/>
      <c r="E18" s="80"/>
      <c r="F18" s="59"/>
      <c r="G18" s="96" t="s">
        <v>37</v>
      </c>
      <c r="H18" s="96"/>
      <c r="I18" s="96" t="s">
        <v>37</v>
      </c>
      <c r="J18" s="96"/>
      <c r="K18" s="77" t="s">
        <v>76</v>
      </c>
      <c r="L18" s="77"/>
      <c r="M18" s="46">
        <f>IF(AND(G18="yes",I18="no",K18="no"),100,IF(AND(G18="no",I18="yes",K18="no"),170,IF(AND(G18="no",I18="no",K18="yes"),220,IF(AND(G18="yes",I18="yes"),"Error",IF(AND(I18="yes",K18="yes"),"Error",IF(AND(G18="yes",K18="yes"),"Error",0))))))</f>
        <v>0</v>
      </c>
      <c r="P18" s="64" t="s">
        <v>48</v>
      </c>
    </row>
    <row r="19" spans="1:16" ht="23.25" customHeight="1" thickBot="1">
      <c r="A19" s="23">
        <v>4</v>
      </c>
      <c r="B19" s="48"/>
      <c r="C19" s="78"/>
      <c r="D19" s="79"/>
      <c r="E19" s="80"/>
      <c r="F19" s="59"/>
      <c r="G19" s="96" t="s">
        <v>37</v>
      </c>
      <c r="H19" s="96"/>
      <c r="I19" s="96" t="s">
        <v>37</v>
      </c>
      <c r="J19" s="96"/>
      <c r="K19" s="77" t="s">
        <v>76</v>
      </c>
      <c r="L19" s="77"/>
      <c r="M19" s="46">
        <f>IF(AND(G19="yes",I19="no",K19="no"),100,IF(AND(G19="no",I19="yes",K19="no"),170,IF(AND(G19="no",I19="no",K19="yes"),220,IF(AND(G19="yes",I19="yes"),"Error",IF(AND(I19="yes",K19="yes"),"Error",IF(AND(G19="yes",K19="yes"),"Error",0))))))</f>
        <v>0</v>
      </c>
      <c r="P19" s="64" t="s">
        <v>47</v>
      </c>
    </row>
    <row r="20" spans="1:16" ht="23.25" customHeight="1" thickBot="1">
      <c r="A20" s="23">
        <v>5</v>
      </c>
      <c r="B20" s="48"/>
      <c r="C20" s="111"/>
      <c r="D20" s="112"/>
      <c r="E20" s="113"/>
      <c r="F20" s="59"/>
      <c r="G20" s="96" t="s">
        <v>37</v>
      </c>
      <c r="H20" s="96"/>
      <c r="I20" s="96" t="s">
        <v>37</v>
      </c>
      <c r="J20" s="96"/>
      <c r="K20" s="77" t="s">
        <v>76</v>
      </c>
      <c r="L20" s="77"/>
      <c r="M20" s="46">
        <f>IF(AND(G20="yes",I20="no",K20="no"),100,IF(AND(G20="no",I20="yes",K20="no"),170,IF(AND(G20="no",I20="no",K20="yes"),220,IF(AND(G20="yes",I20="yes"),"Error",IF(AND(I20="yes",K20="yes"),"Error",IF(AND(G20="yes",K20="yes"),"Error",0))))))</f>
        <v>0</v>
      </c>
      <c r="P20" s="64" t="s">
        <v>46</v>
      </c>
    </row>
    <row r="21" spans="1:16" s="21" customFormat="1" ht="23.25" customHeight="1" thickBot="1">
      <c r="B21" s="62" t="s">
        <v>62</v>
      </c>
      <c r="C21" s="134"/>
      <c r="D21" s="134"/>
      <c r="E21" s="135"/>
      <c r="F21" s="60" t="s">
        <v>56</v>
      </c>
      <c r="G21" s="119" t="s">
        <v>60</v>
      </c>
      <c r="H21" s="119"/>
      <c r="I21" s="119" t="s">
        <v>59</v>
      </c>
      <c r="J21" s="119"/>
      <c r="K21" s="109" t="s">
        <v>61</v>
      </c>
      <c r="L21" s="110"/>
      <c r="P21" s="64" t="s">
        <v>73</v>
      </c>
    </row>
    <row r="22" spans="1:16" ht="23.25" customHeight="1" thickBot="1">
      <c r="A22">
        <v>1</v>
      </c>
      <c r="B22" s="58"/>
      <c r="C22" s="136"/>
      <c r="D22" s="137"/>
      <c r="E22" s="138"/>
      <c r="F22" s="59"/>
      <c r="G22" s="77" t="s">
        <v>76</v>
      </c>
      <c r="H22" s="77"/>
      <c r="I22" s="77" t="s">
        <v>76</v>
      </c>
      <c r="J22" s="77"/>
      <c r="K22" s="77" t="s">
        <v>76</v>
      </c>
      <c r="L22" s="77"/>
      <c r="M22" s="46">
        <f>IF(AND(G22="yes",I22="no",K22="no"),50,IF(AND(G22="no",I22="yes",K22="no"),0,IF(AND(G22="no",I22="no",K22="yes"),50,IF(AND(G22="yes",I22="yes"),50,IF(AND(I22="yes",K22="yes"),50,IF(AND(G22="yes",K22="yes"),50,0))))))</f>
        <v>0</v>
      </c>
      <c r="P22" s="64" t="s">
        <v>45</v>
      </c>
    </row>
    <row r="23" spans="1:16" ht="23.25" customHeight="1" thickBot="1">
      <c r="A23">
        <v>2</v>
      </c>
      <c r="B23" s="48"/>
      <c r="C23" s="78"/>
      <c r="D23" s="79"/>
      <c r="E23" s="80"/>
      <c r="F23" s="59"/>
      <c r="G23" s="77" t="s">
        <v>76</v>
      </c>
      <c r="H23" s="77"/>
      <c r="I23" s="77" t="s">
        <v>76</v>
      </c>
      <c r="J23" s="77"/>
      <c r="K23" s="77" t="s">
        <v>76</v>
      </c>
      <c r="L23" s="77"/>
      <c r="M23" s="46">
        <f>IF(AND(G23="yes",I23="no",K23="no"),50,IF(AND(G23="no",I23="yes",K23="no"),0,IF(AND(G23="no",I23="no",K23="yes"),50,IF(AND(G23="yes",I23="yes"),50,IF(AND(I23="yes",K23="yes"),50,IF(AND(G23="yes",K23="yes"),50,0))))))</f>
        <v>0</v>
      </c>
      <c r="P23" s="64" t="s">
        <v>74</v>
      </c>
    </row>
    <row r="24" spans="1:16" ht="23.25" customHeight="1">
      <c r="A24" s="23"/>
      <c r="B24" s="25"/>
      <c r="C24" s="26"/>
      <c r="D24" s="27"/>
      <c r="E24" s="27"/>
      <c r="F24" s="24"/>
      <c r="G24" s="22"/>
      <c r="H24" s="22"/>
      <c r="I24" s="22"/>
      <c r="J24" s="22"/>
      <c r="K24" s="22"/>
      <c r="L24" s="22"/>
      <c r="M24" s="63">
        <f>SUM(M16:M23)</f>
        <v>0</v>
      </c>
      <c r="P24" s="64" t="s">
        <v>44</v>
      </c>
    </row>
    <row r="25" spans="1:16" ht="16.5" customHeight="1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O25" s="3"/>
      <c r="P25" s="64" t="s">
        <v>43</v>
      </c>
    </row>
    <row r="26" spans="1:16" ht="19.5" customHeight="1">
      <c r="E26" s="97" t="s">
        <v>38</v>
      </c>
      <c r="F26" s="97"/>
      <c r="G26" s="97"/>
      <c r="H26" s="97"/>
      <c r="I26" s="97"/>
      <c r="P26" s="64" t="s">
        <v>75</v>
      </c>
    </row>
    <row r="27" spans="1:16" ht="19.5" customHeight="1" thickBot="1">
      <c r="E27" s="30"/>
      <c r="F27" s="30"/>
      <c r="G27" s="32"/>
      <c r="H27" s="30"/>
      <c r="I27" s="30"/>
    </row>
    <row r="28" spans="1:16" ht="18.75" thickBot="1">
      <c r="B28" s="128" t="s">
        <v>66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O28" s="3"/>
    </row>
    <row r="29" spans="1:16" ht="15" customHeight="1" thickBot="1">
      <c r="O29" s="3"/>
    </row>
    <row r="30" spans="1:16" ht="13.5" thickBot="1">
      <c r="D30" s="50" t="s">
        <v>39</v>
      </c>
      <c r="E30" s="51" t="s">
        <v>4</v>
      </c>
      <c r="M30" s="1"/>
      <c r="O30" s="3">
        <v>40788</v>
      </c>
      <c r="P30" s="37"/>
    </row>
    <row r="31" spans="1:16" ht="13.5" thickBot="1">
      <c r="D31" s="52" t="s">
        <v>9</v>
      </c>
      <c r="E31" s="53" t="s">
        <v>5</v>
      </c>
      <c r="M31" s="1"/>
      <c r="N31" s="6" t="s">
        <v>6</v>
      </c>
      <c r="O31" s="3">
        <v>40789</v>
      </c>
      <c r="P31" s="37"/>
    </row>
    <row r="32" spans="1:16" ht="13.5" thickBot="1">
      <c r="B32" s="6" t="s">
        <v>7</v>
      </c>
      <c r="C32" s="6" t="s">
        <v>8</v>
      </c>
      <c r="D32" s="52" t="s">
        <v>40</v>
      </c>
      <c r="E32" s="54" t="s">
        <v>10</v>
      </c>
      <c r="F32" s="98" t="s">
        <v>67</v>
      </c>
      <c r="G32" s="98"/>
      <c r="H32" s="98"/>
      <c r="I32" s="98"/>
      <c r="J32" s="98"/>
      <c r="K32" s="99"/>
      <c r="L32" s="7" t="s">
        <v>10</v>
      </c>
      <c r="M32" s="7" t="s">
        <v>6</v>
      </c>
      <c r="N32" s="39" t="s">
        <v>10</v>
      </c>
      <c r="O32" s="3">
        <v>40790</v>
      </c>
      <c r="P32" s="37"/>
    </row>
    <row r="33" spans="1:24" ht="13.5" thickBot="1">
      <c r="B33" s="39"/>
      <c r="C33" s="39"/>
      <c r="D33" s="52" t="s">
        <v>41</v>
      </c>
      <c r="E33" s="55" t="s">
        <v>17</v>
      </c>
      <c r="F33" s="49"/>
      <c r="G33" s="49"/>
      <c r="H33" s="49"/>
      <c r="I33" s="49"/>
      <c r="J33" s="49"/>
      <c r="K33" s="9"/>
      <c r="L33" s="126" t="s">
        <v>14</v>
      </c>
      <c r="M33" s="40"/>
      <c r="N33" s="39"/>
      <c r="O33" s="3">
        <v>40791</v>
      </c>
      <c r="P33" s="37"/>
    </row>
    <row r="34" spans="1:24" ht="13.5" thickBot="1">
      <c r="B34" s="8" t="s">
        <v>11</v>
      </c>
      <c r="C34" s="8" t="s">
        <v>11</v>
      </c>
      <c r="D34" s="8" t="s">
        <v>42</v>
      </c>
      <c r="E34" s="56" t="s">
        <v>19</v>
      </c>
      <c r="F34" s="98" t="s">
        <v>12</v>
      </c>
      <c r="G34" s="99"/>
      <c r="H34" s="100" t="s">
        <v>13</v>
      </c>
      <c r="I34" s="99"/>
      <c r="J34" s="100" t="s">
        <v>13</v>
      </c>
      <c r="K34" s="99"/>
      <c r="L34" s="127"/>
      <c r="M34" s="10" t="s">
        <v>15</v>
      </c>
      <c r="N34" s="8" t="s">
        <v>16</v>
      </c>
      <c r="O34" s="3">
        <v>40792</v>
      </c>
      <c r="P34" s="37">
        <v>1</v>
      </c>
      <c r="Q34" t="s">
        <v>17</v>
      </c>
      <c r="R34" s="37" t="s">
        <v>40</v>
      </c>
    </row>
    <row r="35" spans="1:24" ht="18.75" thickBot="1">
      <c r="A35" s="11" t="s">
        <v>18</v>
      </c>
      <c r="B35" s="12">
        <v>40789</v>
      </c>
      <c r="C35" s="12">
        <v>40791</v>
      </c>
      <c r="D35" s="13"/>
      <c r="E35" s="14"/>
      <c r="F35" s="83"/>
      <c r="G35" s="84"/>
      <c r="H35" s="83"/>
      <c r="I35" s="84"/>
      <c r="J35" s="83"/>
      <c r="K35" s="84"/>
      <c r="L35" s="15">
        <f>IF(AND(E35="single",D35=3),83,IF(AND(E35="single",D35=2),90,IF(AND(E35="double",D35=3),116,IF(AND(E35="double",D35=2),130,IF(AND(E35="double",D35=1),140,IF(AND(E35="single",D35=1),95,IF(AND(E35="triple",D35=2),195,0)))))))</f>
        <v>0</v>
      </c>
      <c r="M35" s="16">
        <f>C35-B35</f>
        <v>2</v>
      </c>
      <c r="N35" s="47">
        <f>L35*M35</f>
        <v>0</v>
      </c>
      <c r="O35" s="3">
        <v>40793</v>
      </c>
      <c r="P35" s="37">
        <v>2</v>
      </c>
      <c r="Q35" t="s">
        <v>19</v>
      </c>
      <c r="R35" s="37" t="s">
        <v>41</v>
      </c>
    </row>
    <row r="36" spans="1:24" ht="18.75" thickBot="1">
      <c r="A36" s="17" t="s">
        <v>20</v>
      </c>
      <c r="B36" s="12"/>
      <c r="C36" s="12"/>
      <c r="D36" s="13"/>
      <c r="E36" s="14"/>
      <c r="F36" s="83"/>
      <c r="G36" s="84"/>
      <c r="H36" s="83"/>
      <c r="I36" s="84"/>
      <c r="J36" s="83"/>
      <c r="K36" s="84"/>
      <c r="L36" s="15">
        <f>IF(AND(E36="single",D36=3),83,IF(AND(E36="single",D36=2),90,IF(AND(E36="double",D36=3),116,IF(AND(E36="double",D36=2),130,IF(AND(E36="double",D36=1),140,IF(AND(E36="single",D36=1),95,IF(AND(E36="triple",D36=2),195,0)))))))</f>
        <v>0</v>
      </c>
      <c r="M36" s="16">
        <f>C36-B36</f>
        <v>0</v>
      </c>
      <c r="N36" s="47">
        <f>L36*M36</f>
        <v>0</v>
      </c>
      <c r="O36" s="3">
        <v>40794</v>
      </c>
      <c r="P36" s="37">
        <v>3</v>
      </c>
      <c r="R36" s="37" t="s">
        <v>42</v>
      </c>
    </row>
    <row r="37" spans="1:24" ht="18.75" thickBot="1">
      <c r="A37" s="17" t="s">
        <v>21</v>
      </c>
      <c r="B37" s="12"/>
      <c r="C37" s="12"/>
      <c r="D37" s="13"/>
      <c r="E37" s="14"/>
      <c r="F37" s="83"/>
      <c r="G37" s="84"/>
      <c r="H37" s="83"/>
      <c r="I37" s="84"/>
      <c r="J37" s="83"/>
      <c r="K37" s="84"/>
      <c r="L37" s="15">
        <f>IF(AND(E37="single",D37=3),83,IF(AND(E37="single",D37=2),90,IF(AND(E37="double",D37=3),116,IF(AND(E37="double",D37=2),130,IF(AND(E37="double",D37=1),140,IF(AND(E37="single",D37=1),95,IF(AND(E37="triple",D37=2),195,0)))))))</f>
        <v>0</v>
      </c>
      <c r="M37" s="16">
        <f>C37-B37</f>
        <v>0</v>
      </c>
      <c r="N37" s="47">
        <f>L37*M37</f>
        <v>0</v>
      </c>
      <c r="O37" s="3">
        <v>40795</v>
      </c>
    </row>
    <row r="38" spans="1:24" ht="18.75" thickBot="1">
      <c r="A38" s="11" t="s">
        <v>22</v>
      </c>
      <c r="B38" s="12"/>
      <c r="C38" s="12"/>
      <c r="D38" s="13"/>
      <c r="E38" s="14"/>
      <c r="F38" s="83"/>
      <c r="G38" s="84"/>
      <c r="H38" s="83"/>
      <c r="I38" s="84"/>
      <c r="J38" s="83"/>
      <c r="K38" s="84"/>
      <c r="L38" s="15">
        <f>IF(AND(E38="single",D38=3),83,IF(AND(E38="single",D38=2),90,IF(AND(E38="double",D38=3),116,IF(AND(E38="double",D38=2),130,IF(AND(E38="double",D38=1),140,IF(AND(E38="single",D38=1),95,IF(AND(E38="triple",D38=2),195,0)))))))</f>
        <v>0</v>
      </c>
      <c r="M38" s="16">
        <f>C38-B38</f>
        <v>0</v>
      </c>
      <c r="N38" s="47">
        <f>L38*M38</f>
        <v>0</v>
      </c>
      <c r="O38" s="3">
        <v>40796</v>
      </c>
    </row>
    <row r="39" spans="1:24" ht="18.75" thickBot="1">
      <c r="A39" s="17" t="s">
        <v>23</v>
      </c>
      <c r="B39" s="38"/>
      <c r="C39" s="12"/>
      <c r="D39" s="13"/>
      <c r="E39" s="14"/>
      <c r="F39" s="83"/>
      <c r="G39" s="84"/>
      <c r="H39" s="83"/>
      <c r="I39" s="84"/>
      <c r="J39" s="83"/>
      <c r="K39" s="84"/>
      <c r="L39" s="15">
        <f>IF(AND(E39="single",D39=3),83,IF(AND(E39="single",D39=2),90,IF(AND(E39="double",D39=3),116,IF(AND(E39="double",D39=2),130,IF(AND(E39="double",D39=1),140,IF(AND(E39="single",D39=1),95,IF(AND(E39="triple",D39=2),195,0)))))))</f>
        <v>0</v>
      </c>
      <c r="M39" s="16">
        <f>C39-B39</f>
        <v>0</v>
      </c>
      <c r="N39" s="47">
        <f>L39*M39</f>
        <v>0</v>
      </c>
      <c r="O39" s="3">
        <v>40797</v>
      </c>
    </row>
    <row r="40" spans="1:24" ht="18">
      <c r="A40" s="25"/>
      <c r="B40" s="33"/>
      <c r="C40" s="33"/>
      <c r="D40" s="22"/>
      <c r="E40" s="34"/>
      <c r="F40" s="35"/>
      <c r="G40" s="35"/>
      <c r="H40" s="35"/>
      <c r="I40" s="35"/>
      <c r="J40" s="35"/>
      <c r="K40" s="35"/>
      <c r="L40" s="36"/>
      <c r="M40" s="36"/>
      <c r="N40" s="63">
        <f>SUM(N35:N39)</f>
        <v>0</v>
      </c>
      <c r="O40" s="3">
        <v>40798</v>
      </c>
    </row>
    <row r="41" spans="1:24" ht="19.5" customHeight="1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3">
        <v>40799</v>
      </c>
    </row>
    <row r="42" spans="1:24" ht="6" customHeight="1">
      <c r="A42" s="69"/>
      <c r="B42" s="69"/>
      <c r="C42" s="69"/>
      <c r="D42" s="70"/>
      <c r="E42" s="70"/>
      <c r="F42" s="70"/>
      <c r="G42" s="70"/>
      <c r="H42" s="70"/>
      <c r="I42" s="70"/>
      <c r="J42" s="70"/>
      <c r="K42" s="70"/>
      <c r="L42" s="69"/>
      <c r="M42" s="69"/>
      <c r="N42" s="69"/>
      <c r="O42" s="3"/>
    </row>
    <row r="43" spans="1:24" ht="24" thickBot="1">
      <c r="A43" s="81" t="s">
        <v>68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U43" s="42"/>
      <c r="V43" s="43" t="s">
        <v>40</v>
      </c>
      <c r="W43" s="43" t="s">
        <v>41</v>
      </c>
      <c r="X43" s="43" t="s">
        <v>42</v>
      </c>
    </row>
    <row r="44" spans="1:24" ht="26.25" customHeight="1">
      <c r="A44" s="71"/>
      <c r="B44" s="72"/>
      <c r="C44" s="114" t="s">
        <v>26</v>
      </c>
      <c r="D44" s="115"/>
      <c r="E44" s="115"/>
      <c r="F44" s="115"/>
      <c r="G44" s="115"/>
      <c r="H44" s="115"/>
      <c r="I44" s="116"/>
      <c r="J44" s="73"/>
      <c r="K44" s="72"/>
      <c r="L44" s="69"/>
      <c r="M44" s="69"/>
      <c r="N44" s="69"/>
      <c r="U44" s="44" t="s">
        <v>52</v>
      </c>
      <c r="V44" s="20">
        <v>95</v>
      </c>
      <c r="W44" s="45">
        <v>90</v>
      </c>
      <c r="X44" s="45">
        <v>83</v>
      </c>
    </row>
    <row r="45" spans="1:24" ht="17.25" customHeight="1">
      <c r="A45" s="71"/>
      <c r="B45" s="72"/>
      <c r="C45" s="123" t="s">
        <v>69</v>
      </c>
      <c r="D45" s="124"/>
      <c r="E45" s="124"/>
      <c r="F45" s="124"/>
      <c r="G45" s="124"/>
      <c r="H45" s="124"/>
      <c r="I45" s="125"/>
      <c r="J45" s="73"/>
      <c r="K45" s="72"/>
      <c r="L45" s="69"/>
      <c r="M45" s="69"/>
      <c r="N45" s="69"/>
      <c r="U45" s="41"/>
    </row>
    <row r="46" spans="1:24" ht="17.25" customHeight="1">
      <c r="A46" s="71"/>
      <c r="B46" s="72"/>
      <c r="C46" s="123" t="s">
        <v>71</v>
      </c>
      <c r="D46" s="124"/>
      <c r="E46" s="124"/>
      <c r="F46" s="124"/>
      <c r="G46" s="124"/>
      <c r="H46" s="124"/>
      <c r="I46" s="125"/>
      <c r="J46" s="73"/>
      <c r="K46" s="72"/>
      <c r="L46" s="69"/>
      <c r="M46" s="69"/>
      <c r="N46" s="69"/>
      <c r="U46" s="41" t="s">
        <v>50</v>
      </c>
      <c r="V46">
        <v>70</v>
      </c>
      <c r="W46">
        <v>65</v>
      </c>
      <c r="X46">
        <v>58</v>
      </c>
    </row>
    <row r="47" spans="1:24" ht="17.25" customHeight="1">
      <c r="A47" s="71"/>
      <c r="B47" s="72"/>
      <c r="C47" s="74"/>
      <c r="D47" s="75"/>
      <c r="E47" s="75"/>
      <c r="F47" s="75"/>
      <c r="G47" s="75"/>
      <c r="H47" s="75"/>
      <c r="I47" s="76"/>
      <c r="J47" s="73"/>
      <c r="K47" s="72"/>
      <c r="L47" s="69"/>
      <c r="M47" s="69"/>
      <c r="N47" s="69"/>
      <c r="U47" s="3"/>
    </row>
    <row r="48" spans="1:24" ht="17.25" customHeight="1">
      <c r="A48" s="71"/>
      <c r="B48" s="72"/>
      <c r="C48" s="123" t="s">
        <v>70</v>
      </c>
      <c r="D48" s="124"/>
      <c r="E48" s="124"/>
      <c r="F48" s="124"/>
      <c r="G48" s="124"/>
      <c r="H48" s="124"/>
      <c r="I48" s="125"/>
      <c r="J48" s="73"/>
      <c r="K48" s="72"/>
      <c r="L48" s="69"/>
      <c r="M48" s="69"/>
      <c r="N48" s="69"/>
      <c r="U48" s="44" t="s">
        <v>51</v>
      </c>
      <c r="V48" s="45">
        <v>140</v>
      </c>
      <c r="W48" s="45">
        <v>130</v>
      </c>
      <c r="X48" s="45">
        <v>116</v>
      </c>
    </row>
    <row r="49" spans="1:24" ht="17.25" customHeight="1">
      <c r="A49" s="71"/>
      <c r="B49" s="72"/>
      <c r="C49" s="123" t="s">
        <v>27</v>
      </c>
      <c r="D49" s="124"/>
      <c r="E49" s="124"/>
      <c r="F49" s="124"/>
      <c r="G49" s="124"/>
      <c r="H49" s="124"/>
      <c r="I49" s="125"/>
      <c r="J49" s="73"/>
      <c r="K49" s="72"/>
      <c r="L49" s="69"/>
      <c r="M49" s="69"/>
      <c r="N49" s="69"/>
      <c r="U49" s="44"/>
      <c r="V49" s="20"/>
      <c r="W49" s="45"/>
      <c r="X49" s="45"/>
    </row>
    <row r="50" spans="1:24" ht="17.25" customHeight="1">
      <c r="A50" s="71"/>
      <c r="B50" s="72"/>
      <c r="C50" s="123" t="s">
        <v>28</v>
      </c>
      <c r="D50" s="124"/>
      <c r="E50" s="124"/>
      <c r="F50" s="124"/>
      <c r="G50" s="124"/>
      <c r="H50" s="124"/>
      <c r="I50" s="125"/>
      <c r="J50" s="73"/>
      <c r="K50" s="72"/>
      <c r="L50" s="69"/>
      <c r="M50" s="69"/>
      <c r="N50" s="69"/>
      <c r="O50" s="3"/>
    </row>
    <row r="51" spans="1:24" ht="26.25" customHeight="1">
      <c r="A51" s="71"/>
      <c r="B51" s="72"/>
      <c r="C51" s="93" t="s">
        <v>78</v>
      </c>
      <c r="D51" s="94"/>
      <c r="E51" s="94"/>
      <c r="F51" s="94"/>
      <c r="G51" s="94"/>
      <c r="H51" s="94"/>
      <c r="I51" s="95"/>
      <c r="J51" s="73"/>
      <c r="K51" s="72"/>
      <c r="L51" s="69"/>
      <c r="M51" s="69"/>
      <c r="N51" s="69"/>
      <c r="O51" s="3"/>
    </row>
    <row r="52" spans="1:24" ht="21" customHeight="1" thickBot="1">
      <c r="A52" s="71"/>
      <c r="B52" s="72"/>
      <c r="C52" s="120" t="s">
        <v>72</v>
      </c>
      <c r="D52" s="121"/>
      <c r="E52" s="121"/>
      <c r="F52" s="121"/>
      <c r="G52" s="121"/>
      <c r="H52" s="121"/>
      <c r="I52" s="122"/>
      <c r="J52" s="73"/>
      <c r="K52" s="72"/>
      <c r="L52" s="69"/>
      <c r="M52" s="69"/>
      <c r="N52" s="69"/>
      <c r="O52" s="3"/>
    </row>
    <row r="53" spans="1:24" ht="5.25" customHeight="1">
      <c r="A53" s="31"/>
      <c r="B53" s="31"/>
      <c r="C53" s="31" t="s">
        <v>29</v>
      </c>
      <c r="D53" s="28"/>
      <c r="E53" s="28"/>
      <c r="F53" s="28"/>
      <c r="G53" s="28"/>
      <c r="H53" s="28"/>
      <c r="I53" s="28"/>
      <c r="J53" s="28"/>
      <c r="K53" s="29"/>
    </row>
    <row r="54" spans="1:24">
      <c r="O54" s="3"/>
    </row>
    <row r="59" spans="1:24" ht="18">
      <c r="B59" s="18"/>
    </row>
    <row r="60" spans="1:24" ht="18">
      <c r="B60" s="18"/>
    </row>
    <row r="61" spans="1:24" ht="18">
      <c r="B61" s="19"/>
    </row>
  </sheetData>
  <sheetProtection password="DD9E" sheet="1" objects="1" scenarios="1"/>
  <dataConsolidate/>
  <mergeCells count="83">
    <mergeCell ref="K18:L18"/>
    <mergeCell ref="K20:L20"/>
    <mergeCell ref="C21:E21"/>
    <mergeCell ref="C22:E22"/>
    <mergeCell ref="G22:H22"/>
    <mergeCell ref="I22:J22"/>
    <mergeCell ref="K22:L22"/>
    <mergeCell ref="B8:C8"/>
    <mergeCell ref="B6:C6"/>
    <mergeCell ref="F37:G37"/>
    <mergeCell ref="H34:I34"/>
    <mergeCell ref="H35:I35"/>
    <mergeCell ref="H36:I36"/>
    <mergeCell ref="G17:H17"/>
    <mergeCell ref="G18:H18"/>
    <mergeCell ref="L33:L34"/>
    <mergeCell ref="B28:L28"/>
    <mergeCell ref="F36:G36"/>
    <mergeCell ref="J4:L4"/>
    <mergeCell ref="I14:J14"/>
    <mergeCell ref="B10:L10"/>
    <mergeCell ref="E12:I12"/>
    <mergeCell ref="H4:I4"/>
    <mergeCell ref="I21:J21"/>
    <mergeCell ref="J35:K35"/>
    <mergeCell ref="C52:I52"/>
    <mergeCell ref="K14:L14"/>
    <mergeCell ref="C45:I45"/>
    <mergeCell ref="C50:I50"/>
    <mergeCell ref="C46:I46"/>
    <mergeCell ref="C48:I48"/>
    <mergeCell ref="C49:I49"/>
    <mergeCell ref="K16:L16"/>
    <mergeCell ref="C19:E19"/>
    <mergeCell ref="C20:E20"/>
    <mergeCell ref="C44:I44"/>
    <mergeCell ref="G20:H20"/>
    <mergeCell ref="J6:L6"/>
    <mergeCell ref="B4:C4"/>
    <mergeCell ref="G14:H14"/>
    <mergeCell ref="F34:G34"/>
    <mergeCell ref="F35:G35"/>
    <mergeCell ref="G21:H21"/>
    <mergeCell ref="G19:H19"/>
    <mergeCell ref="K19:L19"/>
    <mergeCell ref="D6:F6"/>
    <mergeCell ref="H6:I6"/>
    <mergeCell ref="D4:F4"/>
    <mergeCell ref="K21:L21"/>
    <mergeCell ref="I19:J19"/>
    <mergeCell ref="G16:H16"/>
    <mergeCell ref="C17:E17"/>
    <mergeCell ref="C18:E18"/>
    <mergeCell ref="G15:H15"/>
    <mergeCell ref="I16:J16"/>
    <mergeCell ref="C51:I51"/>
    <mergeCell ref="I20:J20"/>
    <mergeCell ref="I17:J17"/>
    <mergeCell ref="K17:L17"/>
    <mergeCell ref="I18:J18"/>
    <mergeCell ref="E26:I26"/>
    <mergeCell ref="F32:K32"/>
    <mergeCell ref="J34:K34"/>
    <mergeCell ref="H38:I38"/>
    <mergeCell ref="H39:I39"/>
    <mergeCell ref="J37:K37"/>
    <mergeCell ref="J36:K36"/>
    <mergeCell ref="H37:I37"/>
    <mergeCell ref="D8:L8"/>
    <mergeCell ref="C16:E16"/>
    <mergeCell ref="C15:E15"/>
    <mergeCell ref="K15:L15"/>
    <mergeCell ref="I15:J15"/>
    <mergeCell ref="G23:H23"/>
    <mergeCell ref="I23:J23"/>
    <mergeCell ref="K23:L23"/>
    <mergeCell ref="C23:E23"/>
    <mergeCell ref="A43:N43"/>
    <mergeCell ref="A41:N41"/>
    <mergeCell ref="J38:K38"/>
    <mergeCell ref="J39:K39"/>
    <mergeCell ref="F38:G38"/>
    <mergeCell ref="F39:G39"/>
  </mergeCells>
  <phoneticPr fontId="16" type="noConversion"/>
  <conditionalFormatting sqref="E35:E40">
    <cfRule type="expression" dxfId="0" priority="1" stopIfTrue="1">
      <formula>NOT(ISERROR(SEARCH("single",E35)))</formula>
    </cfRule>
  </conditionalFormatting>
  <dataValidations disablePrompts="1" count="15">
    <dataValidation type="list" allowBlank="1" showInputMessage="1" showErrorMessage="1" promptTitle="Hotel Package" prompt="Choose 3 or 4" sqref="K24 D40 I24">
      <formula1>$P$34:$P$35</formula1>
    </dataValidation>
    <dataValidation type="list" allowBlank="1" showInputMessage="1" showErrorMessage="1" promptTitle="Departure Date" prompt="Choose the Departure Date" sqref="C40">
      <formula1>$O$25:$O$44</formula1>
    </dataValidation>
    <dataValidation type="list" allowBlank="1" showInputMessage="1" showErrorMessage="1" promptTitle="arrival date" prompt="Choose the Arrival Date" sqref="B40">
      <formula1>$O$25:$O$44</formula1>
    </dataValidation>
    <dataValidation type="list" allowBlank="1" showInputMessage="1" showErrorMessage="1" promptTitle="Single -Double - Triple" prompt="Choose your room" sqref="E40">
      <formula1>$Q$34:$Q$36</formula1>
    </dataValidation>
    <dataValidation type="list" allowBlank="1" showInputMessage="1" showErrorMessage="1" promptTitle="arrival date" prompt="Choose the Arrival Date" sqref="B35:B39">
      <formula1>$O$30:$O$38</formula1>
    </dataValidation>
    <dataValidation type="list" allowBlank="1" showInputMessage="1" showErrorMessage="1" promptTitle="Single -Double - Triple" prompt="Choose your room" sqref="E35:E39">
      <formula1>$Q$34:$Q$35</formula1>
    </dataValidation>
    <dataValidation allowBlank="1" showInputMessage="1" showErrorMessage="1" promptTitle="Hotel Package" prompt="Choose 3 or 4" sqref="G24:H24"/>
    <dataValidation type="list" allowBlank="1" showInputMessage="1" showErrorMessage="1" promptTitle="Hotel Package" prompt="Choose _x000a_1 = Full Board_x000a_2 = Half Board_x000a_3 = Breakfast" sqref="D35:D39">
      <formula1>$P$34:$P$36</formula1>
    </dataValidation>
    <dataValidation type="list" allowBlank="1" showInputMessage="1" showErrorMessage="1" promptTitle="arrival date" prompt="Choose the Arrival Date" sqref="C35:C39">
      <formula1>$O$30:$O$41</formula1>
    </dataValidation>
    <dataValidation type="list" allowBlank="1" showInputMessage="1" showErrorMessage="1" promptTitle="Workshops" prompt="Choose Yes or No" sqref="G16:H20 G22:L23">
      <formula1>$P$11:$P$12</formula1>
    </dataValidation>
    <dataValidation type="list" allowBlank="1" showInputMessage="1" showErrorMessage="1" promptTitle="Only IIC" prompt="Choose Yes or No" sqref="I16:J20">
      <formula1>$Q$11:$Q$12</formula1>
    </dataValidation>
    <dataValidation type="list" allowBlank="1" showInputMessage="1" showErrorMessage="1" promptTitle="Full CONVENTION, Workshops &amp; IIC" prompt="Choose Yes or No" sqref="K16:L20">
      <formula1>$R$11:$R$12</formula1>
    </dataValidation>
    <dataValidation type="list" allowBlank="1" showErrorMessage="1" promptTitle="Degree" sqref="F22:F23">
      <formula1>$P$17:$P$19</formula1>
    </dataValidation>
    <dataValidation type="list" allowBlank="1" showErrorMessage="1" promptTitle="Degree" sqref="F16:F20">
      <formula1>$P$20:$P$26</formula1>
    </dataValidation>
    <dataValidation type="list" allowBlank="1" showInputMessage="1" showErrorMessage="1" sqref="F35:K39">
      <formula1>$C$16:$C$23</formula1>
    </dataValidation>
  </dataValidations>
  <pageMargins left="0.75" right="0.53" top="0.32" bottom="0.45" header="0" footer="0"/>
  <pageSetup paperSize="9" scale="42" orientation="landscape" horizontalDpi="1200" verticalDpi="1200" r:id="rId1"/>
  <headerFooter alignWithMargins="0">
    <oddHeader>&amp;L&amp;D  &amp;T</oddHead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C3"/>
    </sheetView>
  </sheetViews>
  <sheetFormatPr baseColWidth="10" defaultRowHeight="12.75"/>
  <cols>
    <col min="2" max="2" width="20" bestFit="1" customWidth="1"/>
    <col min="3" max="3" width="12.5703125" bestFit="1" customWidth="1"/>
  </cols>
  <sheetData/>
  <phoneticPr fontId="1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2011-05-03T09:09:43Z</cp:lastPrinted>
  <dcterms:created xsi:type="dcterms:W3CDTF">2011-04-30T17:33:47Z</dcterms:created>
  <dcterms:modified xsi:type="dcterms:W3CDTF">2011-06-10T06:28:15Z</dcterms:modified>
</cp:coreProperties>
</file>